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90" windowWidth="6375" windowHeight="61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<sst xmlns="http://schemas.openxmlformats.org/spreadsheetml/2006/main" count="792" uniqueCount="166">
  <si>
    <t>Di Marco BEL</t>
  </si>
  <si>
    <t>Chlumsky CZE</t>
  </si>
  <si>
    <t>Ungr CZE</t>
  </si>
  <si>
    <t>Maxwell SCO</t>
  </si>
  <si>
    <t>Kuntz FRA</t>
  </si>
  <si>
    <t>Vidal FRA</t>
  </si>
  <si>
    <t>Silva POR</t>
  </si>
  <si>
    <t>Pereira POR</t>
  </si>
  <si>
    <t>Balinov CAN</t>
  </si>
  <si>
    <t>Huff CAN</t>
  </si>
  <si>
    <t>Macaulay CAN</t>
  </si>
  <si>
    <t>Pitfield CAN</t>
  </si>
  <si>
    <t>Troup CAN</t>
  </si>
  <si>
    <t>Krysciak CAN</t>
  </si>
  <si>
    <t>Munoz ESP</t>
  </si>
  <si>
    <t>Perez ESP</t>
  </si>
  <si>
    <t>Arcay ESP</t>
  </si>
  <si>
    <t>Torres ESP</t>
  </si>
  <si>
    <t>Oliveras ESP</t>
  </si>
  <si>
    <t>Santos ESP</t>
  </si>
  <si>
    <t>Kurtti FIN</t>
  </si>
  <si>
    <t>Hiltunen FIN</t>
  </si>
  <si>
    <t>Rasanen FIN</t>
  </si>
  <si>
    <t>Heikkinen FIN</t>
  </si>
  <si>
    <t>Kinnunen FIN</t>
  </si>
  <si>
    <t>Miettinen FIN</t>
  </si>
  <si>
    <t>Croston ENG</t>
  </si>
  <si>
    <t>Hendrei ENG</t>
  </si>
  <si>
    <t>Taylor ENG</t>
  </si>
  <si>
    <t>Withyman ENG</t>
  </si>
  <si>
    <t>Vermeulen ENG</t>
  </si>
  <si>
    <t>Jarman AUS</t>
  </si>
  <si>
    <t>Dawson AUS</t>
  </si>
  <si>
    <t>Flowers AUS</t>
  </si>
  <si>
    <t>Mahoney AUS</t>
  </si>
  <si>
    <t>Dick AUS</t>
  </si>
  <si>
    <t>Pesek CZE</t>
  </si>
  <si>
    <t>Roza CZE</t>
  </si>
  <si>
    <t>Adam CZE</t>
  </si>
  <si>
    <t>Delcor FRA</t>
  </si>
  <si>
    <t>Juglaret FRA</t>
  </si>
  <si>
    <t>Saint Aman FRA</t>
  </si>
  <si>
    <t>Thomas WAL</t>
  </si>
  <si>
    <t>Watkins WAL</t>
  </si>
  <si>
    <t>Nigel WAL</t>
  </si>
  <si>
    <t>Cheshire WAL</t>
  </si>
  <si>
    <t>Walker WAL</t>
  </si>
  <si>
    <t>De Jong NED</t>
  </si>
  <si>
    <t>Sapulette NED</t>
  </si>
  <si>
    <t>Egemen NED</t>
  </si>
  <si>
    <t>Haastrecht NED</t>
  </si>
  <si>
    <t>Derrez NED</t>
  </si>
  <si>
    <t>Buckley IRL</t>
  </si>
  <si>
    <t>Conlon IRL</t>
  </si>
  <si>
    <t>Reilly IRL</t>
  </si>
  <si>
    <t>Dempsey IRL</t>
  </si>
  <si>
    <t>Heally IRL</t>
  </si>
  <si>
    <t>Basset NZL</t>
  </si>
  <si>
    <t>Fuller NZL</t>
  </si>
  <si>
    <t>Rich NZL</t>
  </si>
  <si>
    <t>Rensberg RPA</t>
  </si>
  <si>
    <t>Redpath RPA</t>
  </si>
  <si>
    <t>Nieuwenhuis RPA</t>
  </si>
  <si>
    <t>Factor RPA</t>
  </si>
  <si>
    <t>Dickson RPA</t>
  </si>
  <si>
    <t>Destine BEL</t>
  </si>
  <si>
    <t>Lorquet BEL</t>
  </si>
  <si>
    <t>Briquemont BEL</t>
  </si>
  <si>
    <t>Habran BEL</t>
  </si>
  <si>
    <t>Bazan BEL</t>
  </si>
  <si>
    <t>Cordiner SCO</t>
  </si>
  <si>
    <t>Renton SCO</t>
  </si>
  <si>
    <t>Rae SCO</t>
  </si>
  <si>
    <t>Corsar SCO</t>
  </si>
  <si>
    <t>Pietrosino ITA</t>
  </si>
  <si>
    <t>Brunelli ITA</t>
  </si>
  <si>
    <t>Bertuzzi ITA</t>
  </si>
  <si>
    <t>Pirone ITA</t>
  </si>
  <si>
    <t>Combi ITA</t>
  </si>
  <si>
    <t>Beretta ITA</t>
  </si>
  <si>
    <t>Savukynas LIT</t>
  </si>
  <si>
    <t>Zemaitis LIT</t>
  </si>
  <si>
    <t>Bobinas LIT</t>
  </si>
  <si>
    <t>Svencionis LIT</t>
  </si>
  <si>
    <t>Radovicius LIT</t>
  </si>
  <si>
    <t>Kaftanikas LIT</t>
  </si>
  <si>
    <t>Mungun MON</t>
  </si>
  <si>
    <t>Batmunkh MON</t>
  </si>
  <si>
    <t>Munkbold MON</t>
  </si>
  <si>
    <t>Amgalan MON</t>
  </si>
  <si>
    <t>Ariunbayar MON</t>
  </si>
  <si>
    <t>Egan USA</t>
  </si>
  <si>
    <t>Olsen USA</t>
  </si>
  <si>
    <t>Bradley USA</t>
  </si>
  <si>
    <t>Weiss USA</t>
  </si>
  <si>
    <t>Burgsdorf USA</t>
  </si>
  <si>
    <t>Arnot USA</t>
  </si>
  <si>
    <t>Suzuki JAP</t>
  </si>
  <si>
    <t>Utano JAP</t>
  </si>
  <si>
    <t>Oshima JAP</t>
  </si>
  <si>
    <t>Onodera JAP</t>
  </si>
  <si>
    <t>Tanaka JAP</t>
  </si>
  <si>
    <t>Motosugi JAP</t>
  </si>
  <si>
    <t>Balog HUN</t>
  </si>
  <si>
    <t>Markoczy HUN</t>
  </si>
  <si>
    <t>Palinger HUN</t>
  </si>
  <si>
    <t>Toth HUN</t>
  </si>
  <si>
    <t>Tolgyesi HUN</t>
  </si>
  <si>
    <t>Kovacs HUN</t>
  </si>
  <si>
    <t>Pedoso POR</t>
  </si>
  <si>
    <t>Araujo POR</t>
  </si>
  <si>
    <t>Aleixo POR</t>
  </si>
  <si>
    <t>Rodrigues POR</t>
  </si>
  <si>
    <t>Ligda SVK</t>
  </si>
  <si>
    <t>Hribik SVK</t>
  </si>
  <si>
    <t>Sveda SVK</t>
  </si>
  <si>
    <t>Nemcik SVK</t>
  </si>
  <si>
    <t>Kovac SVK</t>
  </si>
  <si>
    <t>Gajdos SVK</t>
  </si>
  <si>
    <t>Hadareanu ROM</t>
  </si>
  <si>
    <t>Trimbitas ROM</t>
  </si>
  <si>
    <t>Hiriscau ROM</t>
  </si>
  <si>
    <t>Suciava ROM</t>
  </si>
  <si>
    <t>Giurgiuca ROM</t>
  </si>
  <si>
    <t>vacat</t>
  </si>
  <si>
    <t>Danut ROM</t>
  </si>
  <si>
    <t>Daguillanes FRA</t>
  </si>
  <si>
    <t>Bobinas LTH</t>
  </si>
  <si>
    <t>Radovicius LTH</t>
  </si>
  <si>
    <t>Number</t>
  </si>
  <si>
    <t>start</t>
  </si>
  <si>
    <t>Competitor</t>
  </si>
  <si>
    <t>Fishes</t>
  </si>
  <si>
    <t>Longest</t>
  </si>
  <si>
    <t>Points</t>
  </si>
  <si>
    <t>Place</t>
  </si>
  <si>
    <t>Session 1 - Monday 26 IX (10.00-15.15)</t>
  </si>
  <si>
    <t>Redpath RSA</t>
  </si>
  <si>
    <t>Factor RSA</t>
  </si>
  <si>
    <t>41 WFFC</t>
  </si>
  <si>
    <t>Spain</t>
  </si>
  <si>
    <t>sector 5</t>
  </si>
  <si>
    <t>Session 2 - Tuesday 27 IX (10.00-15.15)</t>
  </si>
  <si>
    <t>Session 3 - Wednesday 28 IX (10.00-15.15)</t>
  </si>
  <si>
    <t>Session 4 - Thursday 29 IX (10.00-15.15)</t>
  </si>
  <si>
    <t>Session 5 -  Friday 30 IX (10.00-15.15)</t>
  </si>
  <si>
    <t>Places</t>
  </si>
  <si>
    <t>ROTATION STATUS</t>
  </si>
  <si>
    <t>TOTAL</t>
  </si>
  <si>
    <t>TOTAL session 1-5</t>
  </si>
  <si>
    <t>Average for rotation</t>
  </si>
  <si>
    <t>TOTAL session 1</t>
  </si>
  <si>
    <t>TOTAL session 2</t>
  </si>
  <si>
    <t>TOTAL session 3</t>
  </si>
  <si>
    <t>TOTAL session 4</t>
  </si>
  <si>
    <t>TOTAL session 5</t>
  </si>
  <si>
    <t>Aver. Places</t>
  </si>
  <si>
    <t>Pedroso POR</t>
  </si>
  <si>
    <t>Zemaitis LTH</t>
  </si>
  <si>
    <t>Savukynas LTH</t>
  </si>
  <si>
    <t>Dickson RSA</t>
  </si>
  <si>
    <t>Nieuwenhuis RSA</t>
  </si>
  <si>
    <t>41 World Fly Fishing Championship 2022 Spain (Region Asturias) - sector 5 (Lake Arenero) - 6 rotations of 30 minutes (1&gt;10.00-10.30, 2&gt;11.45-12.15, 3&gt;12.30-13.00, 4&gt;13.15-13.45, 5&gt;14.00-14.30, 6&gt;14.45-15.15) - summary of results</t>
  </si>
  <si>
    <t>James WAL</t>
  </si>
  <si>
    <t>Rensberg RSA</t>
  </si>
  <si>
    <t>Svencionis LTH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</si>
</sst>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 CE"/>
      <family val="0"/>
    </font>
    <font>
      <sz val="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1" applyFont="1" applyFill="1" applyBorder="1" applyAlignment="1">
      <alignment horizontal="center" vertical="center"/>
      <protection/>
    </xf>
    <xf numFmtId="164" fontId="2" fillId="33" borderId="10" xfId="51" applyNumberFormat="1" applyFont="1" applyFill="1" applyBorder="1" applyAlignment="1">
      <alignment horizontal="center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3" borderId="10" xfId="51" applyFont="1" applyFill="1" applyBorder="1" applyAlignment="1">
      <alignment horizontal="left" vertical="center"/>
      <protection/>
    </xf>
    <xf numFmtId="1" fontId="2" fillId="33" borderId="10" xfId="51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3" fillId="33" borderId="11" xfId="51" applyFont="1" applyFill="1" applyBorder="1" applyAlignment="1">
      <alignment horizontal="center" vertical="center"/>
      <protection/>
    </xf>
    <xf numFmtId="164" fontId="2" fillId="33" borderId="11" xfId="51" applyNumberFormat="1" applyFont="1" applyFill="1" applyBorder="1" applyAlignment="1">
      <alignment horizontal="center" vertical="center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3" borderId="11" xfId="51" applyFont="1" applyFill="1" applyBorder="1" applyAlignment="1">
      <alignment horizontal="left" vertical="center"/>
      <protection/>
    </xf>
    <xf numFmtId="0" fontId="2" fillId="33" borderId="11" xfId="51" applyFont="1" applyFill="1" applyBorder="1" applyAlignment="1">
      <alignment horizontal="left" vertical="center" wrapText="1"/>
      <protection/>
    </xf>
    <xf numFmtId="1" fontId="2" fillId="33" borderId="11" xfId="51" applyNumberFormat="1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left" vertical="center" wrapText="1"/>
    </xf>
    <xf numFmtId="0" fontId="3" fillId="37" borderId="11" xfId="51" applyFont="1" applyFill="1" applyBorder="1" applyAlignment="1">
      <alignment horizontal="center" vertical="center"/>
      <protection/>
    </xf>
    <xf numFmtId="164" fontId="2" fillId="37" borderId="11" xfId="51" applyNumberFormat="1" applyFont="1" applyFill="1" applyBorder="1" applyAlignment="1">
      <alignment horizontal="center" vertical="center"/>
      <protection/>
    </xf>
    <xf numFmtId="0" fontId="2" fillId="37" borderId="11" xfId="51" applyFont="1" applyFill="1" applyBorder="1" applyAlignment="1">
      <alignment horizontal="center" vertical="center"/>
      <protection/>
    </xf>
    <xf numFmtId="0" fontId="2" fillId="37" borderId="11" xfId="51" applyFont="1" applyFill="1" applyBorder="1" applyAlignment="1">
      <alignment horizontal="left" vertical="center"/>
      <protection/>
    </xf>
    <xf numFmtId="0" fontId="2" fillId="37" borderId="11" xfId="51" applyFont="1" applyFill="1" applyBorder="1" applyAlignment="1">
      <alignment horizontal="left" vertical="center" wrapText="1"/>
      <protection/>
    </xf>
    <xf numFmtId="1" fontId="2" fillId="37" borderId="11" xfId="51" applyNumberFormat="1" applyFont="1" applyFill="1" applyBorder="1" applyAlignment="1">
      <alignment horizontal="center" vertical="center"/>
      <protection/>
    </xf>
    <xf numFmtId="1" fontId="3" fillId="37" borderId="11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left" vertical="center"/>
    </xf>
    <xf numFmtId="1" fontId="2" fillId="33" borderId="10" xfId="51" applyNumberFormat="1" applyFont="1" applyFill="1" applyBorder="1" applyAlignment="1">
      <alignment horizontal="center" vertical="center"/>
      <protection/>
    </xf>
    <xf numFmtId="1" fontId="2" fillId="37" borderId="11" xfId="51" applyNumberFormat="1" applyFont="1" applyFill="1" applyBorder="1" applyAlignment="1">
      <alignment horizontal="center" vertical="center"/>
      <protection/>
    </xf>
    <xf numFmtId="1" fontId="2" fillId="33" borderId="11" xfId="51" applyNumberFormat="1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tabSelected="1" zoomScale="79" zoomScaleNormal="79" zoomScalePageLayoutView="0" workbookViewId="0" topLeftCell="A1">
      <selection activeCell="AC29" sqref="AC29"/>
    </sheetView>
  </sheetViews>
  <sheetFormatPr defaultColWidth="9.00390625" defaultRowHeight="12.75"/>
  <cols>
    <col min="1" max="1" width="8.625" style="2" bestFit="1" customWidth="1"/>
    <col min="2" max="2" width="14.625" style="1" bestFit="1" customWidth="1"/>
    <col min="3" max="3" width="6.25390625" style="2" bestFit="1" customWidth="1"/>
    <col min="4" max="4" width="7.125" style="2" bestFit="1" customWidth="1"/>
    <col min="5" max="5" width="5.875" style="2" bestFit="1" customWidth="1"/>
    <col min="6" max="6" width="5.25390625" style="2" bestFit="1" customWidth="1"/>
    <col min="7" max="7" width="14.625" style="2" bestFit="1" customWidth="1"/>
    <col min="8" max="8" width="6.25390625" style="2" bestFit="1" customWidth="1"/>
    <col min="9" max="9" width="7.125" style="2" bestFit="1" customWidth="1"/>
    <col min="10" max="10" width="5.875" style="2" bestFit="1" customWidth="1"/>
    <col min="11" max="11" width="5.25390625" style="2" bestFit="1" customWidth="1"/>
    <col min="12" max="12" width="14.625" style="2" bestFit="1" customWidth="1"/>
    <col min="13" max="13" width="6.25390625" style="2" bestFit="1" customWidth="1"/>
    <col min="14" max="14" width="7.125" style="2" bestFit="1" customWidth="1"/>
    <col min="15" max="15" width="5.875" style="2" bestFit="1" customWidth="1"/>
    <col min="16" max="16" width="5.25390625" style="2" bestFit="1" customWidth="1"/>
    <col min="17" max="17" width="14.625" style="2" bestFit="1" customWidth="1"/>
    <col min="18" max="18" width="6.25390625" style="2" bestFit="1" customWidth="1"/>
    <col min="19" max="19" width="7.125" style="2" bestFit="1" customWidth="1"/>
    <col min="20" max="20" width="5.875" style="2" bestFit="1" customWidth="1"/>
    <col min="21" max="21" width="5.25390625" style="2" bestFit="1" customWidth="1"/>
    <col min="22" max="22" width="14.625" style="2" bestFit="1" customWidth="1"/>
    <col min="23" max="23" width="6.25390625" style="2" bestFit="1" customWidth="1"/>
    <col min="24" max="24" width="7.125" style="2" bestFit="1" customWidth="1"/>
    <col min="25" max="25" width="6.625" style="2" bestFit="1" customWidth="1"/>
    <col min="26" max="26" width="5.25390625" style="2" bestFit="1" customWidth="1"/>
    <col min="27" max="27" width="8.00390625" style="2" customWidth="1"/>
    <col min="28" max="28" width="7.875" style="2" customWidth="1"/>
    <col min="29" max="29" width="6.25390625" style="1" bestFit="1" customWidth="1"/>
    <col min="30" max="30" width="10.875" style="1" bestFit="1" customWidth="1"/>
    <col min="31" max="16384" width="9.125" style="1" customWidth="1"/>
  </cols>
  <sheetData>
    <row r="1" spans="1:30" ht="18.75" customHeight="1">
      <c r="A1" s="50" t="s">
        <v>162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5.75" customHeight="1">
      <c r="A2" s="43" t="s">
        <v>129</v>
      </c>
      <c r="B2" s="48" t="s">
        <v>136</v>
      </c>
      <c r="C2" s="48"/>
      <c r="D2" s="48"/>
      <c r="E2" s="48"/>
      <c r="F2" s="49"/>
      <c r="G2" s="48" t="s">
        <v>142</v>
      </c>
      <c r="H2" s="48"/>
      <c r="I2" s="48"/>
      <c r="J2" s="48"/>
      <c r="K2" s="49"/>
      <c r="L2" s="48" t="s">
        <v>143</v>
      </c>
      <c r="M2" s="48"/>
      <c r="N2" s="48"/>
      <c r="O2" s="48"/>
      <c r="P2" s="49"/>
      <c r="Q2" s="48" t="s">
        <v>144</v>
      </c>
      <c r="R2" s="48"/>
      <c r="S2" s="48"/>
      <c r="T2" s="48"/>
      <c r="U2" s="49"/>
      <c r="V2" s="48" t="s">
        <v>145</v>
      </c>
      <c r="W2" s="48"/>
      <c r="X2" s="48"/>
      <c r="Y2" s="48"/>
      <c r="Z2" s="49"/>
      <c r="AA2" s="51" t="s">
        <v>148</v>
      </c>
      <c r="AB2" s="52"/>
      <c r="AC2" s="51" t="s">
        <v>147</v>
      </c>
      <c r="AD2" s="52"/>
    </row>
    <row r="3" spans="1:30" s="3" customFormat="1" ht="15.75" customHeight="1">
      <c r="A3" s="44" t="s">
        <v>130</v>
      </c>
      <c r="B3" s="45" t="s">
        <v>131</v>
      </c>
      <c r="C3" s="46" t="s">
        <v>132</v>
      </c>
      <c r="D3" s="46" t="s">
        <v>133</v>
      </c>
      <c r="E3" s="46" t="s">
        <v>134</v>
      </c>
      <c r="F3" s="46" t="s">
        <v>135</v>
      </c>
      <c r="G3" s="45" t="s">
        <v>131</v>
      </c>
      <c r="H3" s="46" t="s">
        <v>132</v>
      </c>
      <c r="I3" s="46" t="s">
        <v>133</v>
      </c>
      <c r="J3" s="46" t="s">
        <v>134</v>
      </c>
      <c r="K3" s="46" t="s">
        <v>135</v>
      </c>
      <c r="L3" s="45" t="s">
        <v>131</v>
      </c>
      <c r="M3" s="46" t="s">
        <v>132</v>
      </c>
      <c r="N3" s="46" t="s">
        <v>133</v>
      </c>
      <c r="O3" s="46" t="s">
        <v>134</v>
      </c>
      <c r="P3" s="46" t="s">
        <v>135</v>
      </c>
      <c r="Q3" s="45" t="s">
        <v>131</v>
      </c>
      <c r="R3" s="46" t="s">
        <v>132</v>
      </c>
      <c r="S3" s="46" t="s">
        <v>133</v>
      </c>
      <c r="T3" s="46" t="s">
        <v>134</v>
      </c>
      <c r="U3" s="46" t="s">
        <v>135</v>
      </c>
      <c r="V3" s="45" t="s">
        <v>131</v>
      </c>
      <c r="W3" s="46" t="s">
        <v>132</v>
      </c>
      <c r="X3" s="46" t="s">
        <v>133</v>
      </c>
      <c r="Y3" s="46" t="s">
        <v>134</v>
      </c>
      <c r="Z3" s="46" t="s">
        <v>135</v>
      </c>
      <c r="AA3" s="24" t="s">
        <v>132</v>
      </c>
      <c r="AB3" s="24" t="s">
        <v>146</v>
      </c>
      <c r="AC3" s="24" t="s">
        <v>132</v>
      </c>
      <c r="AD3" s="24" t="s">
        <v>156</v>
      </c>
    </row>
    <row r="4" spans="1:30" s="3" customFormat="1" ht="11.25" customHeight="1">
      <c r="A4" s="23">
        <v>1</v>
      </c>
      <c r="B4" s="4" t="s">
        <v>29</v>
      </c>
      <c r="C4" s="5">
        <v>13</v>
      </c>
      <c r="D4" s="6">
        <v>31</v>
      </c>
      <c r="E4" s="7">
        <v>8840</v>
      </c>
      <c r="F4" s="40">
        <v>16</v>
      </c>
      <c r="G4" s="8" t="s">
        <v>111</v>
      </c>
      <c r="H4" s="5">
        <v>6</v>
      </c>
      <c r="I4" s="6">
        <v>31.8</v>
      </c>
      <c r="J4" s="7">
        <v>4120</v>
      </c>
      <c r="K4" s="40">
        <v>14</v>
      </c>
      <c r="L4" s="8" t="s">
        <v>48</v>
      </c>
      <c r="M4" s="5">
        <v>3</v>
      </c>
      <c r="N4" s="6">
        <v>31</v>
      </c>
      <c r="O4" s="7">
        <v>2120</v>
      </c>
      <c r="P4" s="40">
        <v>16</v>
      </c>
      <c r="Q4" s="4" t="s">
        <v>78</v>
      </c>
      <c r="R4" s="5">
        <v>17</v>
      </c>
      <c r="S4" s="6">
        <v>31</v>
      </c>
      <c r="T4" s="7">
        <v>11480</v>
      </c>
      <c r="U4" s="40">
        <v>5</v>
      </c>
      <c r="V4" s="4" t="s">
        <v>163</v>
      </c>
      <c r="W4" s="5">
        <v>2</v>
      </c>
      <c r="X4" s="6">
        <v>31.5</v>
      </c>
      <c r="Y4" s="9">
        <v>1460</v>
      </c>
      <c r="Z4" s="40">
        <v>18</v>
      </c>
      <c r="AA4" s="10">
        <f>SUM(C4,H4,M4,R4,W4)</f>
        <v>41</v>
      </c>
      <c r="AB4" s="11">
        <f>SUM(F4,K4,P4,U4,Z4)</f>
        <v>69</v>
      </c>
      <c r="AC4" s="11">
        <f>SUM(AA4)-48</f>
        <v>-7</v>
      </c>
      <c r="AD4" s="11">
        <f>SUM(AB4)/5</f>
        <v>13.8</v>
      </c>
    </row>
    <row r="5" spans="1:30" s="3" customFormat="1" ht="11.25" customHeight="1">
      <c r="A5" s="30">
        <v>2</v>
      </c>
      <c r="B5" s="31" t="s">
        <v>13</v>
      </c>
      <c r="C5" s="32">
        <v>24</v>
      </c>
      <c r="D5" s="33">
        <v>33.3</v>
      </c>
      <c r="E5" s="34">
        <v>17040</v>
      </c>
      <c r="F5" s="41">
        <v>5</v>
      </c>
      <c r="G5" s="35" t="s">
        <v>114</v>
      </c>
      <c r="H5" s="32">
        <v>20</v>
      </c>
      <c r="I5" s="33">
        <v>33.5</v>
      </c>
      <c r="J5" s="34">
        <v>13940</v>
      </c>
      <c r="K5" s="41">
        <v>1</v>
      </c>
      <c r="L5" s="36" t="s">
        <v>31</v>
      </c>
      <c r="M5" s="32">
        <v>8</v>
      </c>
      <c r="N5" s="33">
        <v>31</v>
      </c>
      <c r="O5" s="34">
        <v>5340</v>
      </c>
      <c r="P5" s="41">
        <v>8</v>
      </c>
      <c r="Q5" s="31" t="s">
        <v>93</v>
      </c>
      <c r="R5" s="32">
        <v>18</v>
      </c>
      <c r="S5" s="33">
        <v>31.2</v>
      </c>
      <c r="T5" s="34">
        <v>12420</v>
      </c>
      <c r="U5" s="41">
        <v>3</v>
      </c>
      <c r="V5" s="31" t="s">
        <v>40</v>
      </c>
      <c r="W5" s="32">
        <v>12</v>
      </c>
      <c r="X5" s="33">
        <v>32.9</v>
      </c>
      <c r="Y5" s="37">
        <v>8460</v>
      </c>
      <c r="Z5" s="41">
        <v>1</v>
      </c>
      <c r="AA5" s="30">
        <f aca="true" t="shared" si="0" ref="AA5:AA26">SUM(C5,H5,M5,R5,W5)</f>
        <v>82</v>
      </c>
      <c r="AB5" s="38">
        <f aca="true" t="shared" si="1" ref="AB5:AB26">SUM(F5,K5,P5,U5,Z5)</f>
        <v>18</v>
      </c>
      <c r="AC5" s="38">
        <f aca="true" t="shared" si="2" ref="AC5:AC26">SUM(AA5)-48</f>
        <v>34</v>
      </c>
      <c r="AD5" s="38">
        <f aca="true" t="shared" si="3" ref="AD5:AD26">SUM(AB5)/5</f>
        <v>3.6</v>
      </c>
    </row>
    <row r="6" spans="1:30" s="3" customFormat="1" ht="11.25" customHeight="1">
      <c r="A6" s="23">
        <v>3</v>
      </c>
      <c r="B6" s="12" t="s">
        <v>100</v>
      </c>
      <c r="C6" s="13">
        <v>23</v>
      </c>
      <c r="D6" s="14">
        <v>32</v>
      </c>
      <c r="E6" s="15">
        <v>15660</v>
      </c>
      <c r="F6" s="42">
        <v>8</v>
      </c>
      <c r="G6" s="17" t="s">
        <v>88</v>
      </c>
      <c r="H6" s="13">
        <v>1</v>
      </c>
      <c r="I6" s="14">
        <v>32.5</v>
      </c>
      <c r="J6" s="15">
        <v>760</v>
      </c>
      <c r="K6" s="42">
        <v>22</v>
      </c>
      <c r="L6" s="16" t="s">
        <v>103</v>
      </c>
      <c r="M6" s="13">
        <v>2</v>
      </c>
      <c r="N6" s="14">
        <v>32</v>
      </c>
      <c r="O6" s="15">
        <v>1240</v>
      </c>
      <c r="P6" s="42">
        <v>18</v>
      </c>
      <c r="Q6" s="12" t="s">
        <v>42</v>
      </c>
      <c r="R6" s="13">
        <v>6</v>
      </c>
      <c r="S6" s="14">
        <v>30.2</v>
      </c>
      <c r="T6" s="15">
        <v>4160</v>
      </c>
      <c r="U6" s="42">
        <v>11</v>
      </c>
      <c r="V6" s="12" t="s">
        <v>36</v>
      </c>
      <c r="W6" s="13">
        <v>6</v>
      </c>
      <c r="X6" s="14">
        <v>31.9</v>
      </c>
      <c r="Y6" s="18">
        <v>4140</v>
      </c>
      <c r="Z6" s="42">
        <v>7</v>
      </c>
      <c r="AA6" s="10">
        <f t="shared" si="0"/>
        <v>38</v>
      </c>
      <c r="AB6" s="11">
        <f t="shared" si="1"/>
        <v>66</v>
      </c>
      <c r="AC6" s="11">
        <f t="shared" si="2"/>
        <v>-10</v>
      </c>
      <c r="AD6" s="11">
        <f t="shared" si="3"/>
        <v>13.2</v>
      </c>
    </row>
    <row r="7" spans="1:30" s="3" customFormat="1" ht="11.25" customHeight="1">
      <c r="A7" s="30">
        <v>4</v>
      </c>
      <c r="B7" s="39" t="s">
        <v>32</v>
      </c>
      <c r="C7" s="32">
        <v>17</v>
      </c>
      <c r="D7" s="33">
        <v>30</v>
      </c>
      <c r="E7" s="34">
        <v>11340</v>
      </c>
      <c r="F7" s="41">
        <v>11</v>
      </c>
      <c r="G7" s="35" t="s">
        <v>39</v>
      </c>
      <c r="H7" s="32">
        <v>15</v>
      </c>
      <c r="I7" s="33">
        <v>34.2</v>
      </c>
      <c r="J7" s="34">
        <v>10540</v>
      </c>
      <c r="K7" s="41">
        <v>4</v>
      </c>
      <c r="L7" s="35" t="s">
        <v>157</v>
      </c>
      <c r="M7" s="32">
        <v>14</v>
      </c>
      <c r="N7" s="33">
        <v>32.1</v>
      </c>
      <c r="O7" s="34">
        <v>9700</v>
      </c>
      <c r="P7" s="41">
        <v>4</v>
      </c>
      <c r="Q7" s="31" t="s">
        <v>122</v>
      </c>
      <c r="R7" s="32">
        <v>3</v>
      </c>
      <c r="S7" s="33">
        <v>30.3</v>
      </c>
      <c r="T7" s="34">
        <v>2080</v>
      </c>
      <c r="U7" s="41">
        <v>17</v>
      </c>
      <c r="V7" s="39" t="s">
        <v>164</v>
      </c>
      <c r="W7" s="32">
        <v>4</v>
      </c>
      <c r="X7" s="33">
        <v>32.4</v>
      </c>
      <c r="Y7" s="37">
        <v>2800</v>
      </c>
      <c r="Z7" s="41">
        <v>12</v>
      </c>
      <c r="AA7" s="30">
        <f t="shared" si="0"/>
        <v>53</v>
      </c>
      <c r="AB7" s="38">
        <f t="shared" si="1"/>
        <v>48</v>
      </c>
      <c r="AC7" s="38">
        <f t="shared" si="2"/>
        <v>5</v>
      </c>
      <c r="AD7" s="38">
        <f t="shared" si="3"/>
        <v>9.6</v>
      </c>
    </row>
    <row r="8" spans="1:30" s="3" customFormat="1" ht="11.25" customHeight="1">
      <c r="A8" s="23">
        <v>5</v>
      </c>
      <c r="B8" s="12" t="s">
        <v>94</v>
      </c>
      <c r="C8" s="13">
        <v>16</v>
      </c>
      <c r="D8" s="14">
        <v>31</v>
      </c>
      <c r="E8" s="15">
        <v>10860</v>
      </c>
      <c r="F8" s="42">
        <v>12</v>
      </c>
      <c r="G8" s="17" t="s">
        <v>53</v>
      </c>
      <c r="H8" s="13">
        <v>5</v>
      </c>
      <c r="I8" s="14">
        <v>31.5</v>
      </c>
      <c r="J8" s="15">
        <v>3480</v>
      </c>
      <c r="K8" s="42">
        <v>17</v>
      </c>
      <c r="L8" s="16" t="s">
        <v>158</v>
      </c>
      <c r="M8" s="13">
        <v>1</v>
      </c>
      <c r="N8" s="14">
        <v>29.1</v>
      </c>
      <c r="O8" s="15">
        <v>700</v>
      </c>
      <c r="P8" s="42">
        <v>20</v>
      </c>
      <c r="Q8" s="19" t="s">
        <v>71</v>
      </c>
      <c r="R8" s="13">
        <v>3</v>
      </c>
      <c r="S8" s="14">
        <v>28.3</v>
      </c>
      <c r="T8" s="15">
        <v>1960</v>
      </c>
      <c r="U8" s="42">
        <v>18</v>
      </c>
      <c r="V8" s="12" t="s">
        <v>90</v>
      </c>
      <c r="W8" s="13">
        <v>2</v>
      </c>
      <c r="X8" s="14">
        <v>30</v>
      </c>
      <c r="Y8" s="18">
        <v>1380</v>
      </c>
      <c r="Z8" s="42">
        <v>19</v>
      </c>
      <c r="AA8" s="10">
        <f t="shared" si="0"/>
        <v>27</v>
      </c>
      <c r="AB8" s="11">
        <f t="shared" si="1"/>
        <v>86</v>
      </c>
      <c r="AC8" s="11">
        <f t="shared" si="2"/>
        <v>-21</v>
      </c>
      <c r="AD8" s="11">
        <f t="shared" si="3"/>
        <v>17.2</v>
      </c>
    </row>
    <row r="9" spans="1:30" s="3" customFormat="1" ht="11.25" customHeight="1">
      <c r="A9" s="30">
        <v>6</v>
      </c>
      <c r="B9" s="31" t="s">
        <v>6</v>
      </c>
      <c r="C9" s="32">
        <v>8</v>
      </c>
      <c r="D9" s="33">
        <v>30</v>
      </c>
      <c r="E9" s="34">
        <v>5340</v>
      </c>
      <c r="F9" s="41">
        <v>20</v>
      </c>
      <c r="G9" s="35" t="s">
        <v>35</v>
      </c>
      <c r="H9" s="32">
        <v>5</v>
      </c>
      <c r="I9" s="33">
        <v>30.9</v>
      </c>
      <c r="J9" s="34">
        <v>3360</v>
      </c>
      <c r="K9" s="41">
        <v>19</v>
      </c>
      <c r="L9" s="35" t="s">
        <v>99</v>
      </c>
      <c r="M9" s="32">
        <v>3</v>
      </c>
      <c r="N9" s="33">
        <v>31.6</v>
      </c>
      <c r="O9" s="34">
        <v>2120</v>
      </c>
      <c r="P9" s="41">
        <v>15</v>
      </c>
      <c r="Q9" s="31" t="s">
        <v>18</v>
      </c>
      <c r="R9" s="32">
        <v>17</v>
      </c>
      <c r="S9" s="33">
        <v>32</v>
      </c>
      <c r="T9" s="34">
        <v>11760</v>
      </c>
      <c r="U9" s="41">
        <v>4</v>
      </c>
      <c r="V9" s="31" t="s">
        <v>47</v>
      </c>
      <c r="W9" s="32">
        <v>1</v>
      </c>
      <c r="X9" s="33">
        <v>27.2</v>
      </c>
      <c r="Y9" s="37">
        <v>660</v>
      </c>
      <c r="Z9" s="41">
        <v>23</v>
      </c>
      <c r="AA9" s="30">
        <f t="shared" si="0"/>
        <v>34</v>
      </c>
      <c r="AB9" s="38">
        <f t="shared" si="1"/>
        <v>81</v>
      </c>
      <c r="AC9" s="38">
        <f t="shared" si="2"/>
        <v>-14</v>
      </c>
      <c r="AD9" s="38">
        <f t="shared" si="3"/>
        <v>16.2</v>
      </c>
    </row>
    <row r="10" spans="1:30" s="3" customFormat="1" ht="11.25" customHeight="1">
      <c r="A10" s="23">
        <v>7</v>
      </c>
      <c r="B10" s="12" t="s">
        <v>137</v>
      </c>
      <c r="C10" s="13">
        <v>13</v>
      </c>
      <c r="D10" s="14">
        <v>31.2</v>
      </c>
      <c r="E10" s="15">
        <v>9000</v>
      </c>
      <c r="F10" s="42">
        <v>14</v>
      </c>
      <c r="G10" s="16" t="s">
        <v>67</v>
      </c>
      <c r="H10" s="13">
        <v>10</v>
      </c>
      <c r="I10" s="14">
        <v>38.4</v>
      </c>
      <c r="J10" s="15">
        <v>6960</v>
      </c>
      <c r="K10" s="42">
        <v>9</v>
      </c>
      <c r="L10" s="17" t="s">
        <v>124</v>
      </c>
      <c r="M10" s="13"/>
      <c r="N10" s="14"/>
      <c r="O10" s="15"/>
      <c r="P10" s="42"/>
      <c r="Q10" s="12" t="s">
        <v>5</v>
      </c>
      <c r="R10" s="13">
        <v>20</v>
      </c>
      <c r="S10" s="14">
        <v>31.3</v>
      </c>
      <c r="T10" s="15">
        <v>13860</v>
      </c>
      <c r="U10" s="42">
        <v>1</v>
      </c>
      <c r="V10" s="12" t="s">
        <v>116</v>
      </c>
      <c r="W10" s="13">
        <v>6</v>
      </c>
      <c r="X10" s="14">
        <v>29.8</v>
      </c>
      <c r="Y10" s="18">
        <v>4140</v>
      </c>
      <c r="Z10" s="42">
        <v>8</v>
      </c>
      <c r="AA10" s="10">
        <f t="shared" si="0"/>
        <v>49</v>
      </c>
      <c r="AB10" s="11">
        <f t="shared" si="1"/>
        <v>32</v>
      </c>
      <c r="AC10" s="11">
        <f t="shared" si="2"/>
        <v>1</v>
      </c>
      <c r="AD10" s="11">
        <f t="shared" si="3"/>
        <v>6.4</v>
      </c>
    </row>
    <row r="11" spans="1:30" s="3" customFormat="1" ht="11.25" customHeight="1">
      <c r="A11" s="30">
        <v>8</v>
      </c>
      <c r="B11" s="31" t="s">
        <v>45</v>
      </c>
      <c r="C11" s="32">
        <v>22</v>
      </c>
      <c r="D11" s="33">
        <v>31</v>
      </c>
      <c r="E11" s="34">
        <v>14800</v>
      </c>
      <c r="F11" s="41">
        <v>9</v>
      </c>
      <c r="G11" s="35" t="s">
        <v>105</v>
      </c>
      <c r="H11" s="32">
        <v>1</v>
      </c>
      <c r="I11" s="33">
        <v>27.2</v>
      </c>
      <c r="J11" s="34">
        <v>660</v>
      </c>
      <c r="K11" s="41">
        <v>23</v>
      </c>
      <c r="L11" s="36" t="s">
        <v>21</v>
      </c>
      <c r="M11" s="32">
        <v>19</v>
      </c>
      <c r="N11" s="33">
        <v>34</v>
      </c>
      <c r="O11" s="34">
        <v>12900</v>
      </c>
      <c r="P11" s="41">
        <v>2</v>
      </c>
      <c r="Q11" s="31" t="s">
        <v>7</v>
      </c>
      <c r="R11" s="32">
        <v>5</v>
      </c>
      <c r="S11" s="33">
        <v>31.9</v>
      </c>
      <c r="T11" s="34">
        <v>3420</v>
      </c>
      <c r="U11" s="41">
        <v>13</v>
      </c>
      <c r="V11" s="31" t="s">
        <v>74</v>
      </c>
      <c r="W11" s="32">
        <v>12</v>
      </c>
      <c r="X11" s="33">
        <v>30.9</v>
      </c>
      <c r="Y11" s="37">
        <v>8240</v>
      </c>
      <c r="Z11" s="41">
        <v>2</v>
      </c>
      <c r="AA11" s="30">
        <f t="shared" si="0"/>
        <v>59</v>
      </c>
      <c r="AB11" s="38">
        <f t="shared" si="1"/>
        <v>49</v>
      </c>
      <c r="AC11" s="38">
        <f t="shared" si="2"/>
        <v>11</v>
      </c>
      <c r="AD11" s="38">
        <f t="shared" si="3"/>
        <v>9.8</v>
      </c>
    </row>
    <row r="12" spans="1:30" s="3" customFormat="1" ht="11.25" customHeight="1">
      <c r="A12" s="23">
        <v>9</v>
      </c>
      <c r="B12" s="12" t="s">
        <v>124</v>
      </c>
      <c r="C12" s="13"/>
      <c r="D12" s="14"/>
      <c r="E12" s="15"/>
      <c r="F12" s="42"/>
      <c r="G12" s="16" t="s">
        <v>138</v>
      </c>
      <c r="H12" s="13">
        <v>11</v>
      </c>
      <c r="I12" s="14">
        <v>35</v>
      </c>
      <c r="J12" s="15">
        <v>7540</v>
      </c>
      <c r="K12" s="42">
        <v>7</v>
      </c>
      <c r="L12" s="16" t="s">
        <v>11</v>
      </c>
      <c r="M12" s="13">
        <v>7</v>
      </c>
      <c r="N12" s="14">
        <v>30.8</v>
      </c>
      <c r="O12" s="15">
        <v>4840</v>
      </c>
      <c r="P12" s="42">
        <v>11</v>
      </c>
      <c r="Q12" s="12" t="s">
        <v>55</v>
      </c>
      <c r="R12" s="13">
        <v>5</v>
      </c>
      <c r="S12" s="14">
        <v>31.8</v>
      </c>
      <c r="T12" s="15">
        <v>3520</v>
      </c>
      <c r="U12" s="42">
        <v>12</v>
      </c>
      <c r="V12" s="12" t="s">
        <v>65</v>
      </c>
      <c r="W12" s="13">
        <v>7</v>
      </c>
      <c r="X12" s="14">
        <v>30.5</v>
      </c>
      <c r="Y12" s="18">
        <v>4680</v>
      </c>
      <c r="Z12" s="42">
        <v>6</v>
      </c>
      <c r="AA12" s="10">
        <f t="shared" si="0"/>
        <v>30</v>
      </c>
      <c r="AB12" s="11">
        <f t="shared" si="1"/>
        <v>36</v>
      </c>
      <c r="AC12" s="11">
        <f t="shared" si="2"/>
        <v>-18</v>
      </c>
      <c r="AD12" s="11">
        <f t="shared" si="3"/>
        <v>7.2</v>
      </c>
    </row>
    <row r="13" spans="1:30" s="3" customFormat="1" ht="11.25" customHeight="1">
      <c r="A13" s="30">
        <v>10</v>
      </c>
      <c r="B13" s="31" t="s">
        <v>86</v>
      </c>
      <c r="C13" s="32">
        <v>13</v>
      </c>
      <c r="D13" s="33">
        <v>31.8</v>
      </c>
      <c r="E13" s="34">
        <v>8980</v>
      </c>
      <c r="F13" s="41">
        <v>15</v>
      </c>
      <c r="G13" s="35" t="s">
        <v>102</v>
      </c>
      <c r="H13" s="32">
        <v>2</v>
      </c>
      <c r="I13" s="33">
        <v>31</v>
      </c>
      <c r="J13" s="34">
        <v>1380</v>
      </c>
      <c r="K13" s="41">
        <v>21</v>
      </c>
      <c r="L13" s="36" t="s">
        <v>19</v>
      </c>
      <c r="M13" s="32">
        <v>22</v>
      </c>
      <c r="N13" s="33">
        <v>31.7</v>
      </c>
      <c r="O13" s="34">
        <v>15200</v>
      </c>
      <c r="P13" s="41">
        <v>1</v>
      </c>
      <c r="Q13" s="31" t="s">
        <v>115</v>
      </c>
      <c r="R13" s="32">
        <v>15</v>
      </c>
      <c r="S13" s="33">
        <v>31.1</v>
      </c>
      <c r="T13" s="34">
        <v>10100</v>
      </c>
      <c r="U13" s="41">
        <v>6</v>
      </c>
      <c r="V13" s="31" t="s">
        <v>106</v>
      </c>
      <c r="W13" s="32">
        <v>3</v>
      </c>
      <c r="X13" s="33">
        <v>32</v>
      </c>
      <c r="Y13" s="37">
        <v>2140</v>
      </c>
      <c r="Z13" s="41">
        <v>16</v>
      </c>
      <c r="AA13" s="30">
        <f t="shared" si="0"/>
        <v>55</v>
      </c>
      <c r="AB13" s="38">
        <f t="shared" si="1"/>
        <v>59</v>
      </c>
      <c r="AC13" s="38">
        <f t="shared" si="2"/>
        <v>7</v>
      </c>
      <c r="AD13" s="38">
        <f t="shared" si="3"/>
        <v>11.8</v>
      </c>
    </row>
    <row r="14" spans="1:30" s="3" customFormat="1" ht="11.25" customHeight="1">
      <c r="A14" s="23">
        <v>11</v>
      </c>
      <c r="B14" s="12" t="s">
        <v>51</v>
      </c>
      <c r="C14" s="13">
        <v>11</v>
      </c>
      <c r="D14" s="14">
        <v>32.3</v>
      </c>
      <c r="E14" s="15">
        <v>7640</v>
      </c>
      <c r="F14" s="42">
        <v>17</v>
      </c>
      <c r="G14" s="16" t="s">
        <v>95</v>
      </c>
      <c r="H14" s="13">
        <v>15</v>
      </c>
      <c r="I14" s="14">
        <v>32</v>
      </c>
      <c r="J14" s="15">
        <v>10300</v>
      </c>
      <c r="K14" s="42">
        <v>5</v>
      </c>
      <c r="L14" s="17" t="s">
        <v>161</v>
      </c>
      <c r="M14" s="13">
        <v>7</v>
      </c>
      <c r="N14" s="14">
        <v>31.5</v>
      </c>
      <c r="O14" s="15">
        <v>4880</v>
      </c>
      <c r="P14" s="42">
        <v>10</v>
      </c>
      <c r="Q14" s="12" t="s">
        <v>33</v>
      </c>
      <c r="R14" s="13">
        <v>4</v>
      </c>
      <c r="S14" s="14">
        <v>32</v>
      </c>
      <c r="T14" s="15">
        <v>2740</v>
      </c>
      <c r="U14" s="42">
        <v>15</v>
      </c>
      <c r="V14" s="12" t="s">
        <v>27</v>
      </c>
      <c r="W14" s="13">
        <v>3</v>
      </c>
      <c r="X14" s="14">
        <v>39.5</v>
      </c>
      <c r="Y14" s="18">
        <v>2280</v>
      </c>
      <c r="Z14" s="42">
        <v>15</v>
      </c>
      <c r="AA14" s="10">
        <f t="shared" si="0"/>
        <v>40</v>
      </c>
      <c r="AB14" s="11">
        <f t="shared" si="1"/>
        <v>62</v>
      </c>
      <c r="AC14" s="11">
        <f t="shared" si="2"/>
        <v>-8</v>
      </c>
      <c r="AD14" s="11">
        <f t="shared" si="3"/>
        <v>12.4</v>
      </c>
    </row>
    <row r="15" spans="1:30" s="3" customFormat="1" ht="11.25" customHeight="1">
      <c r="A15" s="30">
        <v>12</v>
      </c>
      <c r="B15" s="31" t="s">
        <v>113</v>
      </c>
      <c r="C15" s="32">
        <v>16</v>
      </c>
      <c r="D15" s="33">
        <v>31.5</v>
      </c>
      <c r="E15" s="34">
        <v>10840</v>
      </c>
      <c r="F15" s="41">
        <v>13</v>
      </c>
      <c r="G15" s="35" t="s">
        <v>76</v>
      </c>
      <c r="H15" s="32">
        <v>18</v>
      </c>
      <c r="I15" s="33">
        <v>30.5</v>
      </c>
      <c r="J15" s="34">
        <v>12480</v>
      </c>
      <c r="K15" s="41">
        <v>3</v>
      </c>
      <c r="L15" s="36" t="s">
        <v>46</v>
      </c>
      <c r="M15" s="32">
        <v>4</v>
      </c>
      <c r="N15" s="33">
        <v>29.6</v>
      </c>
      <c r="O15" s="34">
        <v>2720</v>
      </c>
      <c r="P15" s="41">
        <v>13</v>
      </c>
      <c r="Q15" s="31" t="s">
        <v>87</v>
      </c>
      <c r="R15" s="32">
        <v>2</v>
      </c>
      <c r="S15" s="33">
        <v>29</v>
      </c>
      <c r="T15" s="34">
        <v>1340</v>
      </c>
      <c r="U15" s="41">
        <v>21</v>
      </c>
      <c r="V15" s="31" t="s">
        <v>112</v>
      </c>
      <c r="W15" s="32">
        <v>9</v>
      </c>
      <c r="X15" s="33">
        <v>30.9</v>
      </c>
      <c r="Y15" s="37">
        <v>6240</v>
      </c>
      <c r="Z15" s="41">
        <v>4</v>
      </c>
      <c r="AA15" s="30">
        <f t="shared" si="0"/>
        <v>49</v>
      </c>
      <c r="AB15" s="38">
        <f t="shared" si="1"/>
        <v>54</v>
      </c>
      <c r="AC15" s="38">
        <f t="shared" si="2"/>
        <v>1</v>
      </c>
      <c r="AD15" s="38">
        <f t="shared" si="3"/>
        <v>10.8</v>
      </c>
    </row>
    <row r="16" spans="1:30" s="3" customFormat="1" ht="11.25" customHeight="1">
      <c r="A16" s="23">
        <v>13</v>
      </c>
      <c r="B16" s="12" t="s">
        <v>127</v>
      </c>
      <c r="C16" s="13">
        <v>11</v>
      </c>
      <c r="D16" s="14">
        <v>31</v>
      </c>
      <c r="E16" s="15">
        <v>7420</v>
      </c>
      <c r="F16" s="42">
        <v>18</v>
      </c>
      <c r="G16" s="16" t="s">
        <v>49</v>
      </c>
      <c r="H16" s="13">
        <v>9</v>
      </c>
      <c r="I16" s="14">
        <v>31</v>
      </c>
      <c r="J16" s="15">
        <v>6160</v>
      </c>
      <c r="K16" s="42">
        <v>11</v>
      </c>
      <c r="L16" s="17" t="s">
        <v>4</v>
      </c>
      <c r="M16" s="13">
        <v>12</v>
      </c>
      <c r="N16" s="14">
        <v>31.3</v>
      </c>
      <c r="O16" s="15">
        <v>8360</v>
      </c>
      <c r="P16" s="42">
        <v>5</v>
      </c>
      <c r="Q16" s="12" t="s">
        <v>8</v>
      </c>
      <c r="R16" s="13">
        <v>14</v>
      </c>
      <c r="S16" s="14">
        <v>32</v>
      </c>
      <c r="T16" s="15">
        <v>9820</v>
      </c>
      <c r="U16" s="42">
        <v>7</v>
      </c>
      <c r="V16" s="12" t="s">
        <v>59</v>
      </c>
      <c r="W16" s="13">
        <v>1</v>
      </c>
      <c r="X16" s="14">
        <v>32.2</v>
      </c>
      <c r="Y16" s="18">
        <v>760</v>
      </c>
      <c r="Z16" s="42">
        <v>21</v>
      </c>
      <c r="AA16" s="10">
        <f t="shared" si="0"/>
        <v>47</v>
      </c>
      <c r="AB16" s="11">
        <f t="shared" si="1"/>
        <v>62</v>
      </c>
      <c r="AC16" s="11">
        <f t="shared" si="2"/>
        <v>-1</v>
      </c>
      <c r="AD16" s="11">
        <f t="shared" si="3"/>
        <v>12.4</v>
      </c>
    </row>
    <row r="17" spans="1:30" s="3" customFormat="1" ht="11.25" customHeight="1">
      <c r="A17" s="30">
        <v>14</v>
      </c>
      <c r="B17" s="31" t="s">
        <v>1</v>
      </c>
      <c r="C17" s="32">
        <v>24</v>
      </c>
      <c r="D17" s="33">
        <v>32</v>
      </c>
      <c r="E17" s="34">
        <v>16780</v>
      </c>
      <c r="F17" s="41">
        <v>6</v>
      </c>
      <c r="G17" s="35" t="s">
        <v>28</v>
      </c>
      <c r="H17" s="32">
        <v>6</v>
      </c>
      <c r="I17" s="33">
        <v>30</v>
      </c>
      <c r="J17" s="34">
        <v>3980</v>
      </c>
      <c r="K17" s="41">
        <v>16</v>
      </c>
      <c r="L17" s="36" t="s">
        <v>120</v>
      </c>
      <c r="M17" s="32">
        <v>0</v>
      </c>
      <c r="N17" s="33"/>
      <c r="O17" s="34">
        <v>0</v>
      </c>
      <c r="P17" s="41">
        <v>23</v>
      </c>
      <c r="Q17" s="31" t="s">
        <v>107</v>
      </c>
      <c r="R17" s="32">
        <v>2</v>
      </c>
      <c r="S17" s="33">
        <v>31.2</v>
      </c>
      <c r="T17" s="34">
        <v>1440</v>
      </c>
      <c r="U17" s="41">
        <v>19</v>
      </c>
      <c r="V17" s="31" t="s">
        <v>56</v>
      </c>
      <c r="W17" s="32">
        <v>2</v>
      </c>
      <c r="X17" s="33">
        <v>29.2</v>
      </c>
      <c r="Y17" s="37">
        <v>1380</v>
      </c>
      <c r="Z17" s="41">
        <v>20</v>
      </c>
      <c r="AA17" s="30">
        <f t="shared" si="0"/>
        <v>34</v>
      </c>
      <c r="AB17" s="38">
        <f t="shared" si="1"/>
        <v>84</v>
      </c>
      <c r="AC17" s="38">
        <f t="shared" si="2"/>
        <v>-14</v>
      </c>
      <c r="AD17" s="38">
        <f t="shared" si="3"/>
        <v>16.8</v>
      </c>
    </row>
    <row r="18" spans="1:30" s="3" customFormat="1" ht="11.25" customHeight="1">
      <c r="A18" s="23">
        <v>15</v>
      </c>
      <c r="B18" s="12" t="s">
        <v>20</v>
      </c>
      <c r="C18" s="13">
        <v>24</v>
      </c>
      <c r="D18" s="14">
        <v>31.8</v>
      </c>
      <c r="E18" s="15">
        <v>16680</v>
      </c>
      <c r="F18" s="42">
        <v>7</v>
      </c>
      <c r="G18" s="17" t="s">
        <v>57</v>
      </c>
      <c r="H18" s="13">
        <v>6</v>
      </c>
      <c r="I18" s="14">
        <v>31.6</v>
      </c>
      <c r="J18" s="15">
        <v>4160</v>
      </c>
      <c r="K18" s="42">
        <v>13</v>
      </c>
      <c r="L18" s="16" t="s">
        <v>89</v>
      </c>
      <c r="M18" s="13">
        <v>1</v>
      </c>
      <c r="N18" s="14">
        <v>28.3</v>
      </c>
      <c r="O18" s="15">
        <v>680</v>
      </c>
      <c r="P18" s="42">
        <v>21</v>
      </c>
      <c r="Q18" s="12" t="s">
        <v>50</v>
      </c>
      <c r="R18" s="13">
        <v>2</v>
      </c>
      <c r="S18" s="14">
        <v>31</v>
      </c>
      <c r="T18" s="15">
        <v>1400</v>
      </c>
      <c r="U18" s="42">
        <v>20</v>
      </c>
      <c r="V18" s="12" t="s">
        <v>34</v>
      </c>
      <c r="W18" s="13">
        <v>4</v>
      </c>
      <c r="X18" s="14">
        <v>33</v>
      </c>
      <c r="Y18" s="18">
        <v>2860</v>
      </c>
      <c r="Z18" s="42">
        <v>10</v>
      </c>
      <c r="AA18" s="10">
        <f t="shared" si="0"/>
        <v>37</v>
      </c>
      <c r="AB18" s="11">
        <f t="shared" si="1"/>
        <v>71</v>
      </c>
      <c r="AC18" s="11">
        <f t="shared" si="2"/>
        <v>-11</v>
      </c>
      <c r="AD18" s="11">
        <f t="shared" si="3"/>
        <v>14.2</v>
      </c>
    </row>
    <row r="19" spans="1:30" s="3" customFormat="1" ht="11.25" customHeight="1">
      <c r="A19" s="30">
        <v>16</v>
      </c>
      <c r="B19" s="31" t="s">
        <v>70</v>
      </c>
      <c r="C19" s="32">
        <v>20</v>
      </c>
      <c r="D19" s="33">
        <v>33.1</v>
      </c>
      <c r="E19" s="34">
        <v>13980</v>
      </c>
      <c r="F19" s="41">
        <v>10</v>
      </c>
      <c r="G19" s="36" t="s">
        <v>14</v>
      </c>
      <c r="H19" s="32">
        <v>19</v>
      </c>
      <c r="I19" s="33">
        <v>31.1</v>
      </c>
      <c r="J19" s="34">
        <v>13040</v>
      </c>
      <c r="K19" s="41">
        <v>2</v>
      </c>
      <c r="L19" s="35" t="s">
        <v>38</v>
      </c>
      <c r="M19" s="32">
        <v>9</v>
      </c>
      <c r="N19" s="33">
        <v>31.2</v>
      </c>
      <c r="O19" s="34">
        <v>6260</v>
      </c>
      <c r="P19" s="41">
        <v>6</v>
      </c>
      <c r="Q19" s="31" t="s">
        <v>0</v>
      </c>
      <c r="R19" s="32">
        <v>4</v>
      </c>
      <c r="S19" s="33">
        <v>31.3</v>
      </c>
      <c r="T19" s="34">
        <v>2860</v>
      </c>
      <c r="U19" s="41">
        <v>14</v>
      </c>
      <c r="V19" s="31" t="s">
        <v>97</v>
      </c>
      <c r="W19" s="32">
        <v>4</v>
      </c>
      <c r="X19" s="33">
        <v>31.3</v>
      </c>
      <c r="Y19" s="37">
        <v>2860</v>
      </c>
      <c r="Z19" s="41">
        <v>11</v>
      </c>
      <c r="AA19" s="30">
        <f t="shared" si="0"/>
        <v>56</v>
      </c>
      <c r="AB19" s="38">
        <f t="shared" si="1"/>
        <v>43</v>
      </c>
      <c r="AC19" s="38">
        <f t="shared" si="2"/>
        <v>8</v>
      </c>
      <c r="AD19" s="38">
        <f t="shared" si="3"/>
        <v>8.6</v>
      </c>
    </row>
    <row r="20" spans="1:30" s="3" customFormat="1" ht="11.25" customHeight="1">
      <c r="A20" s="23">
        <v>17</v>
      </c>
      <c r="B20" s="12" t="s">
        <v>54</v>
      </c>
      <c r="C20" s="13">
        <v>10</v>
      </c>
      <c r="D20" s="14">
        <v>31.2</v>
      </c>
      <c r="E20" s="15">
        <v>6620</v>
      </c>
      <c r="F20" s="42">
        <v>19</v>
      </c>
      <c r="G20" s="16" t="s">
        <v>12</v>
      </c>
      <c r="H20" s="13">
        <v>6</v>
      </c>
      <c r="I20" s="14">
        <v>30.6</v>
      </c>
      <c r="J20" s="15">
        <v>4040</v>
      </c>
      <c r="K20" s="42">
        <v>15</v>
      </c>
      <c r="L20" s="16" t="s">
        <v>108</v>
      </c>
      <c r="M20" s="13">
        <v>4</v>
      </c>
      <c r="N20" s="14">
        <v>29</v>
      </c>
      <c r="O20" s="15">
        <v>2640</v>
      </c>
      <c r="P20" s="42">
        <v>14</v>
      </c>
      <c r="Q20" s="12" t="s">
        <v>58</v>
      </c>
      <c r="R20" s="13">
        <v>1</v>
      </c>
      <c r="S20" s="14">
        <v>29</v>
      </c>
      <c r="T20" s="15">
        <v>680</v>
      </c>
      <c r="U20" s="42">
        <v>23</v>
      </c>
      <c r="V20" s="12" t="s">
        <v>165</v>
      </c>
      <c r="W20" s="13">
        <v>1</v>
      </c>
      <c r="X20" s="14">
        <v>30.9</v>
      </c>
      <c r="Y20" s="18">
        <v>720</v>
      </c>
      <c r="Z20" s="42">
        <v>22</v>
      </c>
      <c r="AA20" s="10">
        <f t="shared" si="0"/>
        <v>22</v>
      </c>
      <c r="AB20" s="11">
        <f t="shared" si="1"/>
        <v>93</v>
      </c>
      <c r="AC20" s="11">
        <f t="shared" si="2"/>
        <v>-26</v>
      </c>
      <c r="AD20" s="11">
        <f t="shared" si="3"/>
        <v>18.6</v>
      </c>
    </row>
    <row r="21" spans="1:30" s="3" customFormat="1" ht="11.25" customHeight="1">
      <c r="A21" s="30">
        <v>18</v>
      </c>
      <c r="B21" s="31" t="s">
        <v>125</v>
      </c>
      <c r="C21" s="32">
        <v>2</v>
      </c>
      <c r="D21" s="33">
        <v>29.5</v>
      </c>
      <c r="E21" s="34">
        <v>1380</v>
      </c>
      <c r="F21" s="41">
        <v>22</v>
      </c>
      <c r="G21" s="35" t="s">
        <v>37</v>
      </c>
      <c r="H21" s="32">
        <v>11</v>
      </c>
      <c r="I21" s="33">
        <v>32.9</v>
      </c>
      <c r="J21" s="34">
        <v>7560</v>
      </c>
      <c r="K21" s="41">
        <v>6</v>
      </c>
      <c r="L21" s="35" t="s">
        <v>30</v>
      </c>
      <c r="M21" s="32">
        <v>2</v>
      </c>
      <c r="N21" s="33">
        <v>29.5</v>
      </c>
      <c r="O21" s="34">
        <v>1380</v>
      </c>
      <c r="P21" s="41">
        <v>17</v>
      </c>
      <c r="Q21" s="31" t="s">
        <v>24</v>
      </c>
      <c r="R21" s="32">
        <v>20</v>
      </c>
      <c r="S21" s="33">
        <v>31</v>
      </c>
      <c r="T21" s="34">
        <v>13720</v>
      </c>
      <c r="U21" s="41">
        <v>2</v>
      </c>
      <c r="V21" s="31" t="s">
        <v>72</v>
      </c>
      <c r="W21" s="32">
        <v>4</v>
      </c>
      <c r="X21" s="33">
        <v>31</v>
      </c>
      <c r="Y21" s="37">
        <v>2780</v>
      </c>
      <c r="Z21" s="41">
        <v>13</v>
      </c>
      <c r="AA21" s="30">
        <f t="shared" si="0"/>
        <v>39</v>
      </c>
      <c r="AB21" s="38">
        <f t="shared" si="1"/>
        <v>60</v>
      </c>
      <c r="AC21" s="38">
        <f t="shared" si="2"/>
        <v>-9</v>
      </c>
      <c r="AD21" s="38">
        <f t="shared" si="3"/>
        <v>12</v>
      </c>
    </row>
    <row r="22" spans="1:30" s="3" customFormat="1" ht="11.25" customHeight="1">
      <c r="A22" s="23">
        <v>19</v>
      </c>
      <c r="B22" s="12" t="s">
        <v>75</v>
      </c>
      <c r="C22" s="13">
        <v>43</v>
      </c>
      <c r="D22" s="14">
        <v>31</v>
      </c>
      <c r="E22" s="15">
        <v>28600</v>
      </c>
      <c r="F22" s="42">
        <v>3</v>
      </c>
      <c r="G22" s="16" t="s">
        <v>128</v>
      </c>
      <c r="H22" s="13">
        <v>5</v>
      </c>
      <c r="I22" s="14">
        <v>30</v>
      </c>
      <c r="J22" s="15">
        <v>3380</v>
      </c>
      <c r="K22" s="42">
        <v>18</v>
      </c>
      <c r="L22" s="16" t="s">
        <v>91</v>
      </c>
      <c r="M22" s="13">
        <v>1</v>
      </c>
      <c r="N22" s="14">
        <v>31.2</v>
      </c>
      <c r="O22" s="15">
        <v>740</v>
      </c>
      <c r="P22" s="42">
        <v>19</v>
      </c>
      <c r="Q22" s="12" t="s">
        <v>98</v>
      </c>
      <c r="R22" s="13">
        <v>9</v>
      </c>
      <c r="S22" s="14">
        <v>31</v>
      </c>
      <c r="T22" s="15">
        <v>6220</v>
      </c>
      <c r="U22" s="42">
        <v>8</v>
      </c>
      <c r="V22" s="12" t="s">
        <v>16</v>
      </c>
      <c r="W22" s="13">
        <v>9</v>
      </c>
      <c r="X22" s="14">
        <v>30.5</v>
      </c>
      <c r="Y22" s="18">
        <v>6360</v>
      </c>
      <c r="Z22" s="42">
        <v>3</v>
      </c>
      <c r="AA22" s="10">
        <f t="shared" si="0"/>
        <v>67</v>
      </c>
      <c r="AB22" s="11">
        <f t="shared" si="1"/>
        <v>51</v>
      </c>
      <c r="AC22" s="11">
        <f t="shared" si="2"/>
        <v>19</v>
      </c>
      <c r="AD22" s="11">
        <f t="shared" si="3"/>
        <v>10.2</v>
      </c>
    </row>
    <row r="23" spans="1:30" s="3" customFormat="1" ht="11.25" customHeight="1">
      <c r="A23" s="30">
        <v>20</v>
      </c>
      <c r="B23" s="31" t="s">
        <v>66</v>
      </c>
      <c r="C23" s="32">
        <v>45</v>
      </c>
      <c r="D23" s="33">
        <v>32</v>
      </c>
      <c r="E23" s="34">
        <v>29780</v>
      </c>
      <c r="F23" s="41">
        <v>2</v>
      </c>
      <c r="G23" s="35" t="s">
        <v>73</v>
      </c>
      <c r="H23" s="32">
        <v>8</v>
      </c>
      <c r="I23" s="33">
        <v>30</v>
      </c>
      <c r="J23" s="34">
        <v>5340</v>
      </c>
      <c r="K23" s="41">
        <v>12</v>
      </c>
      <c r="L23" s="35" t="s">
        <v>52</v>
      </c>
      <c r="M23" s="32">
        <v>7</v>
      </c>
      <c r="N23" s="33">
        <v>34.2</v>
      </c>
      <c r="O23" s="34">
        <v>5000</v>
      </c>
      <c r="P23" s="41">
        <v>9</v>
      </c>
      <c r="Q23" s="31" t="s">
        <v>2</v>
      </c>
      <c r="R23" s="32">
        <v>7</v>
      </c>
      <c r="S23" s="33">
        <v>31.2</v>
      </c>
      <c r="T23" s="34">
        <v>4940</v>
      </c>
      <c r="U23" s="41">
        <v>9</v>
      </c>
      <c r="V23" s="31" t="s">
        <v>9</v>
      </c>
      <c r="W23" s="32">
        <v>7</v>
      </c>
      <c r="X23" s="33">
        <v>31</v>
      </c>
      <c r="Y23" s="37">
        <v>4900</v>
      </c>
      <c r="Z23" s="41">
        <v>5</v>
      </c>
      <c r="AA23" s="30">
        <f t="shared" si="0"/>
        <v>74</v>
      </c>
      <c r="AB23" s="38">
        <f t="shared" si="1"/>
        <v>37</v>
      </c>
      <c r="AC23" s="38">
        <f t="shared" si="2"/>
        <v>26</v>
      </c>
      <c r="AD23" s="38">
        <f t="shared" si="3"/>
        <v>7.4</v>
      </c>
    </row>
    <row r="24" spans="1:30" s="3" customFormat="1" ht="11.25" customHeight="1">
      <c r="A24" s="23">
        <v>21</v>
      </c>
      <c r="B24" s="12" t="s">
        <v>17</v>
      </c>
      <c r="C24" s="13">
        <v>31</v>
      </c>
      <c r="D24" s="14">
        <v>31.8</v>
      </c>
      <c r="E24" s="15">
        <v>21560</v>
      </c>
      <c r="F24" s="42">
        <v>4</v>
      </c>
      <c r="G24" s="16" t="s">
        <v>121</v>
      </c>
      <c r="H24" s="13">
        <v>3</v>
      </c>
      <c r="I24" s="14">
        <v>29</v>
      </c>
      <c r="J24" s="15">
        <v>1980</v>
      </c>
      <c r="K24" s="42">
        <v>20</v>
      </c>
      <c r="L24" s="16" t="s">
        <v>77</v>
      </c>
      <c r="M24" s="13">
        <v>16</v>
      </c>
      <c r="N24" s="14">
        <v>31</v>
      </c>
      <c r="O24" s="15">
        <v>10980</v>
      </c>
      <c r="P24" s="42">
        <v>3</v>
      </c>
      <c r="Q24" s="12" t="s">
        <v>26</v>
      </c>
      <c r="R24" s="13">
        <v>3</v>
      </c>
      <c r="S24" s="14">
        <v>31</v>
      </c>
      <c r="T24" s="15">
        <v>2120</v>
      </c>
      <c r="U24" s="42">
        <v>16</v>
      </c>
      <c r="V24" s="12" t="s">
        <v>22</v>
      </c>
      <c r="W24" s="13">
        <v>4</v>
      </c>
      <c r="X24" s="14">
        <v>30.4</v>
      </c>
      <c r="Y24" s="18">
        <v>278014</v>
      </c>
      <c r="Z24" s="42"/>
      <c r="AA24" s="10">
        <f t="shared" si="0"/>
        <v>57</v>
      </c>
      <c r="AB24" s="11">
        <f t="shared" si="1"/>
        <v>43</v>
      </c>
      <c r="AC24" s="11">
        <f t="shared" si="2"/>
        <v>9</v>
      </c>
      <c r="AD24" s="11">
        <f t="shared" si="3"/>
        <v>8.6</v>
      </c>
    </row>
    <row r="25" spans="1:30" s="3" customFormat="1" ht="11.25" customHeight="1">
      <c r="A25" s="30">
        <v>22</v>
      </c>
      <c r="B25" s="31" t="s">
        <v>126</v>
      </c>
      <c r="C25" s="32">
        <v>58</v>
      </c>
      <c r="D25" s="33">
        <v>33</v>
      </c>
      <c r="E25" s="34">
        <v>39560</v>
      </c>
      <c r="F25" s="41">
        <v>1</v>
      </c>
      <c r="G25" s="35" t="s">
        <v>43</v>
      </c>
      <c r="H25" s="32">
        <v>9</v>
      </c>
      <c r="I25" s="33">
        <v>30.8</v>
      </c>
      <c r="J25" s="34">
        <v>6300</v>
      </c>
      <c r="K25" s="41">
        <v>10</v>
      </c>
      <c r="L25" s="35" t="s">
        <v>3</v>
      </c>
      <c r="M25" s="32">
        <v>5</v>
      </c>
      <c r="N25" s="33">
        <v>30.1</v>
      </c>
      <c r="O25" s="34">
        <v>3420</v>
      </c>
      <c r="P25" s="41">
        <v>12</v>
      </c>
      <c r="Q25" s="31" t="s">
        <v>160</v>
      </c>
      <c r="R25" s="32">
        <v>1</v>
      </c>
      <c r="S25" s="33">
        <v>30.4</v>
      </c>
      <c r="T25" s="34">
        <v>720</v>
      </c>
      <c r="U25" s="41">
        <v>22</v>
      </c>
      <c r="V25" s="31" t="s">
        <v>92</v>
      </c>
      <c r="W25" s="32">
        <v>5</v>
      </c>
      <c r="X25" s="33">
        <v>29.7</v>
      </c>
      <c r="Y25" s="37">
        <v>3380</v>
      </c>
      <c r="Z25" s="41">
        <v>9</v>
      </c>
      <c r="AA25" s="30">
        <f t="shared" si="0"/>
        <v>78</v>
      </c>
      <c r="AB25" s="38">
        <f t="shared" si="1"/>
        <v>54</v>
      </c>
      <c r="AC25" s="38">
        <f t="shared" si="2"/>
        <v>30</v>
      </c>
      <c r="AD25" s="38">
        <f t="shared" si="3"/>
        <v>10.8</v>
      </c>
    </row>
    <row r="26" spans="1:30" s="3" customFormat="1" ht="11.25" customHeight="1">
      <c r="A26" s="23">
        <v>23</v>
      </c>
      <c r="B26" s="12" t="s">
        <v>104</v>
      </c>
      <c r="C26" s="13">
        <v>7</v>
      </c>
      <c r="D26" s="14">
        <v>30</v>
      </c>
      <c r="E26" s="15">
        <v>4780</v>
      </c>
      <c r="F26" s="42">
        <v>21</v>
      </c>
      <c r="G26" s="16" t="s">
        <v>23</v>
      </c>
      <c r="H26" s="13">
        <v>10</v>
      </c>
      <c r="I26" s="14">
        <v>31</v>
      </c>
      <c r="J26" s="15">
        <v>6980</v>
      </c>
      <c r="K26" s="42">
        <v>8</v>
      </c>
      <c r="L26" s="16" t="s">
        <v>68</v>
      </c>
      <c r="M26" s="13">
        <v>8</v>
      </c>
      <c r="N26" s="14">
        <v>30.5</v>
      </c>
      <c r="O26" s="15">
        <v>5500</v>
      </c>
      <c r="P26" s="42">
        <v>7</v>
      </c>
      <c r="Q26" s="12" t="s">
        <v>159</v>
      </c>
      <c r="R26" s="13">
        <v>6</v>
      </c>
      <c r="S26" s="14">
        <v>31</v>
      </c>
      <c r="T26" s="15">
        <v>4200</v>
      </c>
      <c r="U26" s="42">
        <v>10</v>
      </c>
      <c r="V26" s="12" t="s">
        <v>119</v>
      </c>
      <c r="W26" s="13">
        <v>3</v>
      </c>
      <c r="X26" s="14">
        <v>32</v>
      </c>
      <c r="Y26" s="18">
        <v>2020</v>
      </c>
      <c r="Z26" s="42">
        <v>17</v>
      </c>
      <c r="AA26" s="10">
        <f t="shared" si="0"/>
        <v>34</v>
      </c>
      <c r="AB26" s="11">
        <f t="shared" si="1"/>
        <v>63</v>
      </c>
      <c r="AC26" s="11">
        <f t="shared" si="2"/>
        <v>-14</v>
      </c>
      <c r="AD26" s="11">
        <f t="shared" si="3"/>
        <v>12.6</v>
      </c>
    </row>
    <row r="27" spans="1:30" s="3" customFormat="1" ht="11.25">
      <c r="A27" s="25" t="s">
        <v>139</v>
      </c>
      <c r="B27" s="47" t="s">
        <v>151</v>
      </c>
      <c r="C27" s="47"/>
      <c r="D27" s="47"/>
      <c r="E27" s="47"/>
      <c r="F27" s="47"/>
      <c r="G27" s="47" t="s">
        <v>152</v>
      </c>
      <c r="H27" s="47"/>
      <c r="I27" s="47"/>
      <c r="J27" s="47"/>
      <c r="K27" s="47"/>
      <c r="L27" s="47" t="s">
        <v>153</v>
      </c>
      <c r="M27" s="47"/>
      <c r="N27" s="47"/>
      <c r="O27" s="47"/>
      <c r="P27" s="47"/>
      <c r="Q27" s="47" t="s">
        <v>154</v>
      </c>
      <c r="R27" s="47"/>
      <c r="S27" s="47"/>
      <c r="T27" s="47"/>
      <c r="U27" s="47"/>
      <c r="V27" s="47" t="s">
        <v>155</v>
      </c>
      <c r="W27" s="47"/>
      <c r="X27" s="47"/>
      <c r="Y27" s="47"/>
      <c r="Z27" s="47"/>
      <c r="AA27" s="47" t="s">
        <v>149</v>
      </c>
      <c r="AB27" s="47"/>
      <c r="AC27" s="47" t="s">
        <v>150</v>
      </c>
      <c r="AD27" s="47"/>
    </row>
    <row r="28" spans="1:30" s="3" customFormat="1" ht="11.25">
      <c r="A28" s="26" t="s">
        <v>140</v>
      </c>
      <c r="B28" s="47" t="s">
        <v>132</v>
      </c>
      <c r="C28" s="47"/>
      <c r="D28" s="47"/>
      <c r="E28" s="47"/>
      <c r="F28" s="47"/>
      <c r="G28" s="47" t="s">
        <v>132</v>
      </c>
      <c r="H28" s="47"/>
      <c r="I28" s="47"/>
      <c r="J28" s="47"/>
      <c r="K28" s="47"/>
      <c r="L28" s="47" t="s">
        <v>132</v>
      </c>
      <c r="M28" s="47"/>
      <c r="N28" s="47"/>
      <c r="O28" s="47"/>
      <c r="P28" s="47"/>
      <c r="Q28" s="47" t="s">
        <v>132</v>
      </c>
      <c r="R28" s="47"/>
      <c r="S28" s="47"/>
      <c r="T28" s="47"/>
      <c r="U28" s="47"/>
      <c r="V28" s="47" t="s">
        <v>132</v>
      </c>
      <c r="W28" s="47"/>
      <c r="X28" s="47"/>
      <c r="Y28" s="47"/>
      <c r="Z28" s="47"/>
      <c r="AA28" s="53" t="s">
        <v>132</v>
      </c>
      <c r="AB28" s="54"/>
      <c r="AC28" s="20" t="s">
        <v>132</v>
      </c>
      <c r="AD28" s="20" t="s">
        <v>146</v>
      </c>
    </row>
    <row r="29" spans="1:30" s="3" customFormat="1" ht="11.25">
      <c r="A29" s="27" t="s">
        <v>141</v>
      </c>
      <c r="B29" s="47">
        <f>SUM(C4:C26)</f>
        <v>451</v>
      </c>
      <c r="C29" s="47"/>
      <c r="D29" s="47"/>
      <c r="E29" s="47"/>
      <c r="F29" s="47"/>
      <c r="G29" s="47">
        <f>SUM(H4:H26)</f>
        <v>201</v>
      </c>
      <c r="H29" s="47"/>
      <c r="I29" s="47"/>
      <c r="J29" s="47"/>
      <c r="K29" s="47"/>
      <c r="L29" s="47">
        <f>SUM(M4:M26)</f>
        <v>155</v>
      </c>
      <c r="M29" s="47"/>
      <c r="N29" s="47"/>
      <c r="O29" s="47"/>
      <c r="P29" s="47"/>
      <c r="Q29" s="47">
        <f>SUM(R4:R26)</f>
        <v>184</v>
      </c>
      <c r="R29" s="47"/>
      <c r="S29" s="47"/>
      <c r="T29" s="47"/>
      <c r="U29" s="47"/>
      <c r="V29" s="47">
        <f>SUM(W4:W26)</f>
        <v>111</v>
      </c>
      <c r="W29" s="47"/>
      <c r="X29" s="47"/>
      <c r="Y29" s="47"/>
      <c r="Z29" s="47"/>
      <c r="AA29" s="53">
        <f>SUM(AA4:AA26)</f>
        <v>1102</v>
      </c>
      <c r="AB29" s="54"/>
      <c r="AC29" s="21">
        <f>SUM(AA4:AA26)/23</f>
        <v>47.91304347826087</v>
      </c>
      <c r="AD29" s="22">
        <f>SUM(AB4:AB26)/125</f>
        <v>10.568</v>
      </c>
    </row>
    <row r="30" spans="2:22" ht="11.25" hidden="1">
      <c r="B30" s="28" t="s">
        <v>8</v>
      </c>
      <c r="G30" s="28" t="s">
        <v>8</v>
      </c>
      <c r="L30" s="28" t="s">
        <v>8</v>
      </c>
      <c r="Q30" s="28" t="s">
        <v>8</v>
      </c>
      <c r="V30" s="28" t="s">
        <v>8</v>
      </c>
    </row>
    <row r="31" spans="2:22" ht="11.25" hidden="1">
      <c r="B31" s="29" t="s">
        <v>9</v>
      </c>
      <c r="G31" s="29" t="s">
        <v>9</v>
      </c>
      <c r="L31" s="29" t="s">
        <v>9</v>
      </c>
      <c r="Q31" s="29" t="s">
        <v>9</v>
      </c>
      <c r="V31" s="29" t="s">
        <v>9</v>
      </c>
    </row>
    <row r="32" spans="2:22" ht="11.25" hidden="1">
      <c r="B32" s="29" t="s">
        <v>10</v>
      </c>
      <c r="G32" s="29" t="s">
        <v>10</v>
      </c>
      <c r="L32" s="29" t="s">
        <v>10</v>
      </c>
      <c r="Q32" s="29" t="s">
        <v>10</v>
      </c>
      <c r="V32" s="29" t="s">
        <v>10</v>
      </c>
    </row>
    <row r="33" spans="2:22" ht="11.25" hidden="1">
      <c r="B33" s="29" t="s">
        <v>11</v>
      </c>
      <c r="G33" s="29" t="s">
        <v>11</v>
      </c>
      <c r="L33" s="29" t="s">
        <v>11</v>
      </c>
      <c r="Q33" s="29" t="s">
        <v>11</v>
      </c>
      <c r="V33" s="29" t="s">
        <v>11</v>
      </c>
    </row>
    <row r="34" spans="2:22" ht="11.25" hidden="1">
      <c r="B34" s="29" t="s">
        <v>12</v>
      </c>
      <c r="G34" s="29" t="s">
        <v>12</v>
      </c>
      <c r="L34" s="29" t="s">
        <v>12</v>
      </c>
      <c r="Q34" s="29" t="s">
        <v>12</v>
      </c>
      <c r="V34" s="29" t="s">
        <v>12</v>
      </c>
    </row>
    <row r="35" spans="2:22" ht="11.25" hidden="1">
      <c r="B35" s="29" t="s">
        <v>13</v>
      </c>
      <c r="G35" s="29" t="s">
        <v>13</v>
      </c>
      <c r="L35" s="29" t="s">
        <v>13</v>
      </c>
      <c r="Q35" s="29" t="s">
        <v>13</v>
      </c>
      <c r="V35" s="29" t="s">
        <v>13</v>
      </c>
    </row>
    <row r="36" spans="2:22" ht="11.25" hidden="1">
      <c r="B36" s="29" t="s">
        <v>14</v>
      </c>
      <c r="G36" s="29" t="s">
        <v>14</v>
      </c>
      <c r="L36" s="29" t="s">
        <v>14</v>
      </c>
      <c r="Q36" s="29" t="s">
        <v>14</v>
      </c>
      <c r="V36" s="29" t="s">
        <v>14</v>
      </c>
    </row>
    <row r="37" spans="2:22" ht="11.25" hidden="1">
      <c r="B37" s="29" t="s">
        <v>15</v>
      </c>
      <c r="G37" s="29" t="s">
        <v>15</v>
      </c>
      <c r="L37" s="29" t="s">
        <v>15</v>
      </c>
      <c r="Q37" s="29" t="s">
        <v>15</v>
      </c>
      <c r="V37" s="29" t="s">
        <v>15</v>
      </c>
    </row>
    <row r="38" spans="2:22" ht="11.25" hidden="1">
      <c r="B38" s="29" t="s">
        <v>16</v>
      </c>
      <c r="G38" s="29" t="s">
        <v>16</v>
      </c>
      <c r="L38" s="29" t="s">
        <v>16</v>
      </c>
      <c r="Q38" s="29" t="s">
        <v>16</v>
      </c>
      <c r="V38" s="29" t="s">
        <v>16</v>
      </c>
    </row>
    <row r="39" spans="2:22" ht="11.25" hidden="1">
      <c r="B39" s="29" t="s">
        <v>17</v>
      </c>
      <c r="G39" s="29" t="s">
        <v>17</v>
      </c>
      <c r="L39" s="29" t="s">
        <v>17</v>
      </c>
      <c r="Q39" s="29" t="s">
        <v>17</v>
      </c>
      <c r="V39" s="29" t="s">
        <v>17</v>
      </c>
    </row>
    <row r="40" spans="2:22" ht="11.25" hidden="1">
      <c r="B40" s="29" t="s">
        <v>18</v>
      </c>
      <c r="G40" s="29" t="s">
        <v>18</v>
      </c>
      <c r="L40" s="29" t="s">
        <v>18</v>
      </c>
      <c r="Q40" s="29" t="s">
        <v>18</v>
      </c>
      <c r="V40" s="29" t="s">
        <v>18</v>
      </c>
    </row>
    <row r="41" spans="2:22" ht="11.25" hidden="1">
      <c r="B41" s="29" t="s">
        <v>19</v>
      </c>
      <c r="G41" s="29" t="s">
        <v>19</v>
      </c>
      <c r="L41" s="29" t="s">
        <v>19</v>
      </c>
      <c r="Q41" s="29" t="s">
        <v>19</v>
      </c>
      <c r="V41" s="29" t="s">
        <v>19</v>
      </c>
    </row>
    <row r="42" spans="2:22" ht="11.25" hidden="1">
      <c r="B42" s="29" t="s">
        <v>20</v>
      </c>
      <c r="G42" s="29" t="s">
        <v>20</v>
      </c>
      <c r="L42" s="29" t="s">
        <v>20</v>
      </c>
      <c r="Q42" s="29" t="s">
        <v>20</v>
      </c>
      <c r="V42" s="29" t="s">
        <v>20</v>
      </c>
    </row>
    <row r="43" spans="2:22" ht="11.25" hidden="1">
      <c r="B43" s="29" t="s">
        <v>21</v>
      </c>
      <c r="G43" s="29" t="s">
        <v>21</v>
      </c>
      <c r="L43" s="29" t="s">
        <v>21</v>
      </c>
      <c r="Q43" s="29" t="s">
        <v>21</v>
      </c>
      <c r="V43" s="29" t="s">
        <v>21</v>
      </c>
    </row>
    <row r="44" spans="2:22" ht="11.25" hidden="1">
      <c r="B44" s="29" t="s">
        <v>22</v>
      </c>
      <c r="G44" s="29" t="s">
        <v>22</v>
      </c>
      <c r="L44" s="29" t="s">
        <v>22</v>
      </c>
      <c r="Q44" s="29" t="s">
        <v>22</v>
      </c>
      <c r="V44" s="29" t="s">
        <v>22</v>
      </c>
    </row>
    <row r="45" spans="2:22" ht="11.25" hidden="1">
      <c r="B45" s="29" t="s">
        <v>23</v>
      </c>
      <c r="G45" s="29" t="s">
        <v>23</v>
      </c>
      <c r="L45" s="29" t="s">
        <v>23</v>
      </c>
      <c r="Q45" s="29" t="s">
        <v>23</v>
      </c>
      <c r="V45" s="29" t="s">
        <v>23</v>
      </c>
    </row>
    <row r="46" spans="2:22" ht="11.25" hidden="1">
      <c r="B46" s="29" t="s">
        <v>24</v>
      </c>
      <c r="G46" s="29" t="s">
        <v>24</v>
      </c>
      <c r="L46" s="29" t="s">
        <v>24</v>
      </c>
      <c r="Q46" s="29" t="s">
        <v>24</v>
      </c>
      <c r="V46" s="29" t="s">
        <v>24</v>
      </c>
    </row>
    <row r="47" spans="2:22" ht="11.25" hidden="1">
      <c r="B47" s="29" t="s">
        <v>25</v>
      </c>
      <c r="G47" s="29" t="s">
        <v>25</v>
      </c>
      <c r="L47" s="29" t="s">
        <v>25</v>
      </c>
      <c r="Q47" s="29" t="s">
        <v>25</v>
      </c>
      <c r="V47" s="29" t="s">
        <v>25</v>
      </c>
    </row>
    <row r="48" spans="2:22" ht="11.25" hidden="1">
      <c r="B48" s="29" t="s">
        <v>26</v>
      </c>
      <c r="G48" s="29" t="s">
        <v>26</v>
      </c>
      <c r="L48" s="29" t="s">
        <v>26</v>
      </c>
      <c r="Q48" s="29" t="s">
        <v>26</v>
      </c>
      <c r="V48" s="29" t="s">
        <v>26</v>
      </c>
    </row>
    <row r="49" spans="2:22" ht="11.25" hidden="1">
      <c r="B49" s="29" t="s">
        <v>27</v>
      </c>
      <c r="G49" s="29" t="s">
        <v>27</v>
      </c>
      <c r="L49" s="29" t="s">
        <v>27</v>
      </c>
      <c r="Q49" s="29" t="s">
        <v>27</v>
      </c>
      <c r="V49" s="29" t="s">
        <v>27</v>
      </c>
    </row>
    <row r="50" spans="2:22" ht="11.25" hidden="1">
      <c r="B50" s="29" t="s">
        <v>28</v>
      </c>
      <c r="G50" s="29" t="s">
        <v>28</v>
      </c>
      <c r="L50" s="29" t="s">
        <v>28</v>
      </c>
      <c r="Q50" s="29" t="s">
        <v>28</v>
      </c>
      <c r="V50" s="29" t="s">
        <v>28</v>
      </c>
    </row>
    <row r="51" spans="2:22" ht="11.25" hidden="1">
      <c r="B51" s="29" t="s">
        <v>29</v>
      </c>
      <c r="G51" s="29" t="s">
        <v>29</v>
      </c>
      <c r="L51" s="29" t="s">
        <v>29</v>
      </c>
      <c r="Q51" s="29" t="s">
        <v>29</v>
      </c>
      <c r="V51" s="29" t="s">
        <v>29</v>
      </c>
    </row>
    <row r="52" spans="2:22" ht="11.25" hidden="1">
      <c r="B52" s="29" t="s">
        <v>30</v>
      </c>
      <c r="G52" s="29" t="s">
        <v>30</v>
      </c>
      <c r="L52" s="29" t="s">
        <v>30</v>
      </c>
      <c r="Q52" s="29" t="s">
        <v>30</v>
      </c>
      <c r="V52" s="29" t="s">
        <v>30</v>
      </c>
    </row>
    <row r="53" spans="2:22" ht="11.25" hidden="1">
      <c r="B53" s="29" t="s">
        <v>31</v>
      </c>
      <c r="G53" s="29" t="s">
        <v>31</v>
      </c>
      <c r="L53" s="29" t="s">
        <v>31</v>
      </c>
      <c r="Q53" s="29" t="s">
        <v>31</v>
      </c>
      <c r="V53" s="29" t="s">
        <v>31</v>
      </c>
    </row>
    <row r="54" spans="2:22" ht="11.25" hidden="1">
      <c r="B54" s="29" t="s">
        <v>32</v>
      </c>
      <c r="G54" s="29" t="s">
        <v>32</v>
      </c>
      <c r="L54" s="29" t="s">
        <v>32</v>
      </c>
      <c r="Q54" s="29" t="s">
        <v>32</v>
      </c>
      <c r="V54" s="29" t="s">
        <v>32</v>
      </c>
    </row>
    <row r="55" spans="2:22" ht="11.25" hidden="1">
      <c r="B55" s="29" t="s">
        <v>33</v>
      </c>
      <c r="G55" s="29" t="s">
        <v>33</v>
      </c>
      <c r="L55" s="29" t="s">
        <v>33</v>
      </c>
      <c r="Q55" s="29" t="s">
        <v>33</v>
      </c>
      <c r="V55" s="29" t="s">
        <v>33</v>
      </c>
    </row>
    <row r="56" spans="2:22" ht="11.25" hidden="1">
      <c r="B56" s="29" t="s">
        <v>34</v>
      </c>
      <c r="G56" s="29" t="s">
        <v>34</v>
      </c>
      <c r="L56" s="29" t="s">
        <v>34</v>
      </c>
      <c r="Q56" s="29" t="s">
        <v>34</v>
      </c>
      <c r="V56" s="29" t="s">
        <v>34</v>
      </c>
    </row>
    <row r="57" spans="2:22" ht="11.25" hidden="1">
      <c r="B57" s="29" t="s">
        <v>35</v>
      </c>
      <c r="G57" s="29" t="s">
        <v>35</v>
      </c>
      <c r="L57" s="29" t="s">
        <v>35</v>
      </c>
      <c r="Q57" s="29" t="s">
        <v>35</v>
      </c>
      <c r="V57" s="29" t="s">
        <v>35</v>
      </c>
    </row>
    <row r="58" spans="2:22" ht="11.25" hidden="1">
      <c r="B58" s="29" t="s">
        <v>36</v>
      </c>
      <c r="G58" s="29" t="s">
        <v>36</v>
      </c>
      <c r="L58" s="29" t="s">
        <v>36</v>
      </c>
      <c r="Q58" s="29" t="s">
        <v>36</v>
      </c>
      <c r="V58" s="29" t="s">
        <v>36</v>
      </c>
    </row>
    <row r="59" spans="2:22" ht="11.25" hidden="1">
      <c r="B59" s="29" t="s">
        <v>37</v>
      </c>
      <c r="G59" s="29" t="s">
        <v>37</v>
      </c>
      <c r="L59" s="29" t="s">
        <v>37</v>
      </c>
      <c r="Q59" s="29" t="s">
        <v>37</v>
      </c>
      <c r="V59" s="29" t="s">
        <v>37</v>
      </c>
    </row>
    <row r="60" spans="2:22" ht="11.25" hidden="1">
      <c r="B60" s="29" t="s">
        <v>1</v>
      </c>
      <c r="G60" s="29" t="s">
        <v>1</v>
      </c>
      <c r="L60" s="29" t="s">
        <v>1</v>
      </c>
      <c r="Q60" s="29" t="s">
        <v>1</v>
      </c>
      <c r="V60" s="29" t="s">
        <v>1</v>
      </c>
    </row>
    <row r="61" spans="2:22" ht="11.25" hidden="1">
      <c r="B61" s="29" t="s">
        <v>38</v>
      </c>
      <c r="G61" s="29" t="s">
        <v>38</v>
      </c>
      <c r="L61" s="29" t="s">
        <v>38</v>
      </c>
      <c r="Q61" s="29" t="s">
        <v>38</v>
      </c>
      <c r="V61" s="29" t="s">
        <v>38</v>
      </c>
    </row>
    <row r="62" spans="2:22" ht="11.25" hidden="1">
      <c r="B62" s="29" t="s">
        <v>2</v>
      </c>
      <c r="G62" s="29" t="s">
        <v>2</v>
      </c>
      <c r="L62" s="29" t="s">
        <v>2</v>
      </c>
      <c r="Q62" s="29" t="s">
        <v>2</v>
      </c>
      <c r="V62" s="29" t="s">
        <v>2</v>
      </c>
    </row>
    <row r="63" spans="2:22" ht="11.25" hidden="1">
      <c r="B63" s="29" t="s">
        <v>39</v>
      </c>
      <c r="G63" s="29" t="s">
        <v>39</v>
      </c>
      <c r="L63" s="29" t="s">
        <v>39</v>
      </c>
      <c r="Q63" s="29" t="s">
        <v>39</v>
      </c>
      <c r="V63" s="29" t="s">
        <v>39</v>
      </c>
    </row>
    <row r="64" spans="2:22" ht="11.25" hidden="1">
      <c r="B64" s="29" t="s">
        <v>5</v>
      </c>
      <c r="G64" s="29" t="s">
        <v>5</v>
      </c>
      <c r="L64" s="29" t="s">
        <v>5</v>
      </c>
      <c r="Q64" s="29" t="s">
        <v>5</v>
      </c>
      <c r="V64" s="29" t="s">
        <v>5</v>
      </c>
    </row>
    <row r="65" spans="2:22" ht="11.25" hidden="1">
      <c r="B65" s="29" t="s">
        <v>4</v>
      </c>
      <c r="G65" s="29" t="s">
        <v>4</v>
      </c>
      <c r="L65" s="29" t="s">
        <v>4</v>
      </c>
      <c r="Q65" s="29" t="s">
        <v>4</v>
      </c>
      <c r="V65" s="29" t="s">
        <v>4</v>
      </c>
    </row>
    <row r="66" spans="2:22" ht="11.25" hidden="1">
      <c r="B66" s="29" t="s">
        <v>40</v>
      </c>
      <c r="G66" s="29" t="s">
        <v>40</v>
      </c>
      <c r="L66" s="29" t="s">
        <v>40</v>
      </c>
      <c r="Q66" s="29" t="s">
        <v>40</v>
      </c>
      <c r="V66" s="29" t="s">
        <v>40</v>
      </c>
    </row>
    <row r="67" spans="2:22" ht="11.25" hidden="1">
      <c r="B67" s="29" t="s">
        <v>41</v>
      </c>
      <c r="G67" s="29" t="s">
        <v>41</v>
      </c>
      <c r="L67" s="29" t="s">
        <v>41</v>
      </c>
      <c r="Q67" s="29" t="s">
        <v>41</v>
      </c>
      <c r="V67" s="29" t="s">
        <v>41</v>
      </c>
    </row>
    <row r="68" spans="2:22" ht="11.25" hidden="1">
      <c r="B68" s="29" t="s">
        <v>42</v>
      </c>
      <c r="G68" s="29" t="s">
        <v>42</v>
      </c>
      <c r="L68" s="29" t="s">
        <v>42</v>
      </c>
      <c r="Q68" s="29" t="s">
        <v>42</v>
      </c>
      <c r="V68" s="29" t="s">
        <v>42</v>
      </c>
    </row>
    <row r="69" spans="2:22" ht="11.25" hidden="1">
      <c r="B69" s="29" t="s">
        <v>43</v>
      </c>
      <c r="G69" s="29" t="s">
        <v>43</v>
      </c>
      <c r="L69" s="29" t="s">
        <v>43</v>
      </c>
      <c r="Q69" s="29" t="s">
        <v>43</v>
      </c>
      <c r="V69" s="29" t="s">
        <v>43</v>
      </c>
    </row>
    <row r="70" spans="2:22" ht="11.25" hidden="1">
      <c r="B70" s="29" t="s">
        <v>44</v>
      </c>
      <c r="G70" s="29" t="s">
        <v>44</v>
      </c>
      <c r="L70" s="29" t="s">
        <v>44</v>
      </c>
      <c r="Q70" s="29" t="s">
        <v>44</v>
      </c>
      <c r="V70" s="29" t="s">
        <v>44</v>
      </c>
    </row>
    <row r="71" spans="2:22" ht="11.25" hidden="1">
      <c r="B71" s="29" t="s">
        <v>45</v>
      </c>
      <c r="G71" s="29" t="s">
        <v>45</v>
      </c>
      <c r="L71" s="29" t="s">
        <v>45</v>
      </c>
      <c r="Q71" s="29" t="s">
        <v>45</v>
      </c>
      <c r="V71" s="29" t="s">
        <v>45</v>
      </c>
    </row>
    <row r="72" spans="2:22" ht="11.25" hidden="1">
      <c r="B72" s="29" t="s">
        <v>46</v>
      </c>
      <c r="G72" s="29" t="s">
        <v>46</v>
      </c>
      <c r="L72" s="29" t="s">
        <v>46</v>
      </c>
      <c r="Q72" s="29" t="s">
        <v>46</v>
      </c>
      <c r="V72" s="29" t="s">
        <v>46</v>
      </c>
    </row>
    <row r="73" spans="2:22" ht="11.25" hidden="1">
      <c r="B73" s="29" t="s">
        <v>47</v>
      </c>
      <c r="G73" s="29" t="s">
        <v>47</v>
      </c>
      <c r="L73" s="29" t="s">
        <v>47</v>
      </c>
      <c r="Q73" s="29" t="s">
        <v>47</v>
      </c>
      <c r="V73" s="29" t="s">
        <v>47</v>
      </c>
    </row>
    <row r="74" spans="2:22" ht="11.25" hidden="1">
      <c r="B74" s="29" t="s">
        <v>48</v>
      </c>
      <c r="G74" s="29" t="s">
        <v>48</v>
      </c>
      <c r="L74" s="29" t="s">
        <v>48</v>
      </c>
      <c r="Q74" s="29" t="s">
        <v>48</v>
      </c>
      <c r="V74" s="29" t="s">
        <v>48</v>
      </c>
    </row>
    <row r="75" spans="2:22" ht="11.25" hidden="1">
      <c r="B75" s="29" t="s">
        <v>49</v>
      </c>
      <c r="G75" s="29" t="s">
        <v>49</v>
      </c>
      <c r="L75" s="29" t="s">
        <v>49</v>
      </c>
      <c r="Q75" s="29" t="s">
        <v>49</v>
      </c>
      <c r="V75" s="29" t="s">
        <v>49</v>
      </c>
    </row>
    <row r="76" spans="2:22" ht="11.25" hidden="1">
      <c r="B76" s="29" t="s">
        <v>50</v>
      </c>
      <c r="G76" s="29" t="s">
        <v>50</v>
      </c>
      <c r="L76" s="29" t="s">
        <v>50</v>
      </c>
      <c r="Q76" s="29" t="s">
        <v>50</v>
      </c>
      <c r="V76" s="29" t="s">
        <v>50</v>
      </c>
    </row>
    <row r="77" spans="2:22" ht="11.25" hidden="1">
      <c r="B77" s="29" t="s">
        <v>51</v>
      </c>
      <c r="G77" s="29" t="s">
        <v>51</v>
      </c>
      <c r="L77" s="29" t="s">
        <v>51</v>
      </c>
      <c r="Q77" s="29" t="s">
        <v>51</v>
      </c>
      <c r="V77" s="29" t="s">
        <v>51</v>
      </c>
    </row>
    <row r="78" spans="2:22" ht="11.25" hidden="1">
      <c r="B78" s="29" t="s">
        <v>52</v>
      </c>
      <c r="G78" s="29" t="s">
        <v>52</v>
      </c>
      <c r="L78" s="29" t="s">
        <v>52</v>
      </c>
      <c r="Q78" s="29" t="s">
        <v>52</v>
      </c>
      <c r="V78" s="29" t="s">
        <v>52</v>
      </c>
    </row>
    <row r="79" spans="2:22" ht="11.25" hidden="1">
      <c r="B79" s="29" t="s">
        <v>53</v>
      </c>
      <c r="G79" s="29" t="s">
        <v>53</v>
      </c>
      <c r="L79" s="29" t="s">
        <v>53</v>
      </c>
      <c r="Q79" s="29" t="s">
        <v>53</v>
      </c>
      <c r="V79" s="29" t="s">
        <v>53</v>
      </c>
    </row>
    <row r="80" spans="2:22" ht="11.25" hidden="1">
      <c r="B80" s="29" t="s">
        <v>54</v>
      </c>
      <c r="G80" s="29" t="s">
        <v>54</v>
      </c>
      <c r="L80" s="29" t="s">
        <v>54</v>
      </c>
      <c r="Q80" s="29" t="s">
        <v>54</v>
      </c>
      <c r="V80" s="29" t="s">
        <v>54</v>
      </c>
    </row>
    <row r="81" spans="2:22" ht="11.25" hidden="1">
      <c r="B81" s="29" t="s">
        <v>55</v>
      </c>
      <c r="G81" s="29" t="s">
        <v>55</v>
      </c>
      <c r="L81" s="29" t="s">
        <v>55</v>
      </c>
      <c r="Q81" s="29" t="s">
        <v>55</v>
      </c>
      <c r="V81" s="29" t="s">
        <v>55</v>
      </c>
    </row>
    <row r="82" spans="2:22" ht="11.25" hidden="1">
      <c r="B82" s="29" t="s">
        <v>56</v>
      </c>
      <c r="G82" s="29" t="s">
        <v>56</v>
      </c>
      <c r="L82" s="29" t="s">
        <v>56</v>
      </c>
      <c r="Q82" s="29" t="s">
        <v>56</v>
      </c>
      <c r="V82" s="29" t="s">
        <v>56</v>
      </c>
    </row>
    <row r="83" spans="2:22" ht="11.25" hidden="1">
      <c r="B83" s="29" t="s">
        <v>57</v>
      </c>
      <c r="G83" s="29" t="s">
        <v>57</v>
      </c>
      <c r="L83" s="29" t="s">
        <v>57</v>
      </c>
      <c r="Q83" s="29" t="s">
        <v>57</v>
      </c>
      <c r="V83" s="29" t="s">
        <v>57</v>
      </c>
    </row>
    <row r="84" spans="2:22" ht="11.25" hidden="1">
      <c r="B84" s="29" t="s">
        <v>58</v>
      </c>
      <c r="G84" s="29" t="s">
        <v>58</v>
      </c>
      <c r="L84" s="29" t="s">
        <v>58</v>
      </c>
      <c r="Q84" s="29" t="s">
        <v>58</v>
      </c>
      <c r="V84" s="29" t="s">
        <v>58</v>
      </c>
    </row>
    <row r="85" spans="2:22" ht="11.25" hidden="1">
      <c r="B85" s="29" t="s">
        <v>59</v>
      </c>
      <c r="G85" s="29" t="s">
        <v>59</v>
      </c>
      <c r="L85" s="29" t="s">
        <v>59</v>
      </c>
      <c r="Q85" s="29" t="s">
        <v>59</v>
      </c>
      <c r="V85" s="29" t="s">
        <v>59</v>
      </c>
    </row>
    <row r="86" spans="2:22" ht="11.25" hidden="1">
      <c r="B86" s="29" t="s">
        <v>60</v>
      </c>
      <c r="G86" s="29" t="s">
        <v>60</v>
      </c>
      <c r="L86" s="29" t="s">
        <v>60</v>
      </c>
      <c r="Q86" s="29" t="s">
        <v>60</v>
      </c>
      <c r="V86" s="29" t="s">
        <v>60</v>
      </c>
    </row>
    <row r="87" spans="2:22" ht="11.25" hidden="1">
      <c r="B87" s="29" t="s">
        <v>61</v>
      </c>
      <c r="G87" s="29" t="s">
        <v>61</v>
      </c>
      <c r="L87" s="29" t="s">
        <v>61</v>
      </c>
      <c r="Q87" s="29" t="s">
        <v>61</v>
      </c>
      <c r="V87" s="29" t="s">
        <v>61</v>
      </c>
    </row>
    <row r="88" spans="2:22" ht="11.25" hidden="1">
      <c r="B88" s="29" t="s">
        <v>62</v>
      </c>
      <c r="G88" s="29" t="s">
        <v>62</v>
      </c>
      <c r="L88" s="29" t="s">
        <v>62</v>
      </c>
      <c r="Q88" s="29" t="s">
        <v>62</v>
      </c>
      <c r="V88" s="29" t="s">
        <v>62</v>
      </c>
    </row>
    <row r="89" spans="2:22" ht="11.25" hidden="1">
      <c r="B89" s="29" t="s">
        <v>63</v>
      </c>
      <c r="G89" s="29" t="s">
        <v>63</v>
      </c>
      <c r="L89" s="29" t="s">
        <v>63</v>
      </c>
      <c r="Q89" s="29" t="s">
        <v>63</v>
      </c>
      <c r="V89" s="29" t="s">
        <v>63</v>
      </c>
    </row>
    <row r="90" spans="2:22" ht="11.25" hidden="1">
      <c r="B90" s="29" t="s">
        <v>64</v>
      </c>
      <c r="G90" s="29" t="s">
        <v>64</v>
      </c>
      <c r="L90" s="29" t="s">
        <v>64</v>
      </c>
      <c r="Q90" s="29" t="s">
        <v>64</v>
      </c>
      <c r="V90" s="29" t="s">
        <v>64</v>
      </c>
    </row>
    <row r="91" spans="2:22" ht="11.25" hidden="1">
      <c r="B91" s="29" t="s">
        <v>65</v>
      </c>
      <c r="G91" s="29" t="s">
        <v>65</v>
      </c>
      <c r="L91" s="29" t="s">
        <v>65</v>
      </c>
      <c r="Q91" s="29" t="s">
        <v>65</v>
      </c>
      <c r="V91" s="29" t="s">
        <v>65</v>
      </c>
    </row>
    <row r="92" spans="2:22" ht="11.25" hidden="1">
      <c r="B92" s="29" t="s">
        <v>66</v>
      </c>
      <c r="G92" s="29" t="s">
        <v>66</v>
      </c>
      <c r="L92" s="29" t="s">
        <v>66</v>
      </c>
      <c r="Q92" s="29" t="s">
        <v>66</v>
      </c>
      <c r="V92" s="29" t="s">
        <v>66</v>
      </c>
    </row>
    <row r="93" spans="2:22" ht="11.25" hidden="1">
      <c r="B93" s="29" t="s">
        <v>67</v>
      </c>
      <c r="G93" s="29" t="s">
        <v>67</v>
      </c>
      <c r="L93" s="29" t="s">
        <v>67</v>
      </c>
      <c r="Q93" s="29" t="s">
        <v>67</v>
      </c>
      <c r="V93" s="29" t="s">
        <v>67</v>
      </c>
    </row>
    <row r="94" spans="2:22" ht="11.25" hidden="1">
      <c r="B94" s="29" t="s">
        <v>68</v>
      </c>
      <c r="G94" s="29" t="s">
        <v>68</v>
      </c>
      <c r="L94" s="29" t="s">
        <v>68</v>
      </c>
      <c r="Q94" s="29" t="s">
        <v>68</v>
      </c>
      <c r="V94" s="29" t="s">
        <v>68</v>
      </c>
    </row>
    <row r="95" spans="2:22" ht="11.25" hidden="1">
      <c r="B95" s="29" t="s">
        <v>69</v>
      </c>
      <c r="G95" s="29" t="s">
        <v>69</v>
      </c>
      <c r="L95" s="29" t="s">
        <v>69</v>
      </c>
      <c r="Q95" s="29" t="s">
        <v>69</v>
      </c>
      <c r="V95" s="29" t="s">
        <v>69</v>
      </c>
    </row>
    <row r="96" spans="2:22" ht="11.25" hidden="1">
      <c r="B96" s="29" t="s">
        <v>0</v>
      </c>
      <c r="G96" s="29" t="s">
        <v>0</v>
      </c>
      <c r="L96" s="29" t="s">
        <v>0</v>
      </c>
      <c r="Q96" s="29" t="s">
        <v>0</v>
      </c>
      <c r="V96" s="29" t="s">
        <v>0</v>
      </c>
    </row>
    <row r="97" spans="2:22" ht="11.25" hidden="1">
      <c r="B97" s="29" t="s">
        <v>70</v>
      </c>
      <c r="G97" s="29" t="s">
        <v>70</v>
      </c>
      <c r="L97" s="29" t="s">
        <v>70</v>
      </c>
      <c r="Q97" s="29" t="s">
        <v>70</v>
      </c>
      <c r="V97" s="29" t="s">
        <v>70</v>
      </c>
    </row>
    <row r="98" spans="2:22" ht="11.25" hidden="1">
      <c r="B98" s="29" t="s">
        <v>71</v>
      </c>
      <c r="G98" s="29" t="s">
        <v>71</v>
      </c>
      <c r="L98" s="29" t="s">
        <v>71</v>
      </c>
      <c r="Q98" s="29" t="s">
        <v>71</v>
      </c>
      <c r="V98" s="29" t="s">
        <v>71</v>
      </c>
    </row>
    <row r="99" spans="2:22" ht="11.25" hidden="1">
      <c r="B99" s="29" t="s">
        <v>3</v>
      </c>
      <c r="G99" s="29" t="s">
        <v>3</v>
      </c>
      <c r="L99" s="29" t="s">
        <v>3</v>
      </c>
      <c r="Q99" s="29" t="s">
        <v>3</v>
      </c>
      <c r="V99" s="29" t="s">
        <v>3</v>
      </c>
    </row>
    <row r="100" spans="2:22" ht="11.25" hidden="1">
      <c r="B100" s="29" t="s">
        <v>72</v>
      </c>
      <c r="G100" s="29" t="s">
        <v>72</v>
      </c>
      <c r="L100" s="29" t="s">
        <v>72</v>
      </c>
      <c r="Q100" s="29" t="s">
        <v>72</v>
      </c>
      <c r="V100" s="29" t="s">
        <v>72</v>
      </c>
    </row>
    <row r="101" spans="2:22" ht="11.25" hidden="1">
      <c r="B101" s="29" t="s">
        <v>73</v>
      </c>
      <c r="G101" s="29" t="s">
        <v>73</v>
      </c>
      <c r="L101" s="29" t="s">
        <v>73</v>
      </c>
      <c r="Q101" s="29" t="s">
        <v>73</v>
      </c>
      <c r="V101" s="29" t="s">
        <v>73</v>
      </c>
    </row>
    <row r="102" spans="2:22" ht="11.25" hidden="1">
      <c r="B102" s="29" t="s">
        <v>74</v>
      </c>
      <c r="G102" s="29" t="s">
        <v>74</v>
      </c>
      <c r="L102" s="29" t="s">
        <v>74</v>
      </c>
      <c r="Q102" s="29" t="s">
        <v>74</v>
      </c>
      <c r="V102" s="29" t="s">
        <v>74</v>
      </c>
    </row>
    <row r="103" spans="2:22" ht="11.25" hidden="1">
      <c r="B103" s="29" t="s">
        <v>75</v>
      </c>
      <c r="G103" s="29" t="s">
        <v>75</v>
      </c>
      <c r="L103" s="29" t="s">
        <v>75</v>
      </c>
      <c r="Q103" s="29" t="s">
        <v>75</v>
      </c>
      <c r="V103" s="29" t="s">
        <v>75</v>
      </c>
    </row>
    <row r="104" spans="2:22" ht="11.25" hidden="1">
      <c r="B104" s="29" t="s">
        <v>76</v>
      </c>
      <c r="G104" s="29" t="s">
        <v>76</v>
      </c>
      <c r="L104" s="29" t="s">
        <v>76</v>
      </c>
      <c r="Q104" s="29" t="s">
        <v>76</v>
      </c>
      <c r="V104" s="29" t="s">
        <v>76</v>
      </c>
    </row>
    <row r="105" spans="2:22" ht="11.25" hidden="1">
      <c r="B105" s="29" t="s">
        <v>77</v>
      </c>
      <c r="G105" s="29" t="s">
        <v>77</v>
      </c>
      <c r="L105" s="29" t="s">
        <v>77</v>
      </c>
      <c r="Q105" s="29" t="s">
        <v>77</v>
      </c>
      <c r="V105" s="29" t="s">
        <v>77</v>
      </c>
    </row>
    <row r="106" spans="2:22" ht="11.25" hidden="1">
      <c r="B106" s="29" t="s">
        <v>78</v>
      </c>
      <c r="G106" s="29" t="s">
        <v>78</v>
      </c>
      <c r="L106" s="29" t="s">
        <v>78</v>
      </c>
      <c r="Q106" s="29" t="s">
        <v>78</v>
      </c>
      <c r="V106" s="29" t="s">
        <v>78</v>
      </c>
    </row>
    <row r="107" spans="2:22" ht="11.25" hidden="1">
      <c r="B107" s="29" t="s">
        <v>79</v>
      </c>
      <c r="G107" s="29" t="s">
        <v>79</v>
      </c>
      <c r="L107" s="29" t="s">
        <v>79</v>
      </c>
      <c r="Q107" s="29" t="s">
        <v>79</v>
      </c>
      <c r="V107" s="29" t="s">
        <v>79</v>
      </c>
    </row>
    <row r="108" spans="2:22" ht="11.25" hidden="1">
      <c r="B108" s="29" t="s">
        <v>80</v>
      </c>
      <c r="G108" s="29" t="s">
        <v>80</v>
      </c>
      <c r="L108" s="29" t="s">
        <v>80</v>
      </c>
      <c r="Q108" s="29" t="s">
        <v>80</v>
      </c>
      <c r="V108" s="29" t="s">
        <v>80</v>
      </c>
    </row>
    <row r="109" spans="2:22" ht="11.25" hidden="1">
      <c r="B109" s="29" t="s">
        <v>81</v>
      </c>
      <c r="G109" s="29" t="s">
        <v>81</v>
      </c>
      <c r="L109" s="29" t="s">
        <v>81</v>
      </c>
      <c r="Q109" s="29" t="s">
        <v>81</v>
      </c>
      <c r="V109" s="29" t="s">
        <v>81</v>
      </c>
    </row>
    <row r="110" spans="2:22" ht="11.25" hidden="1">
      <c r="B110" s="29" t="s">
        <v>82</v>
      </c>
      <c r="G110" s="29" t="s">
        <v>82</v>
      </c>
      <c r="L110" s="29" t="s">
        <v>82</v>
      </c>
      <c r="Q110" s="29" t="s">
        <v>82</v>
      </c>
      <c r="V110" s="29" t="s">
        <v>82</v>
      </c>
    </row>
    <row r="111" spans="2:22" ht="11.25" hidden="1">
      <c r="B111" s="29" t="s">
        <v>83</v>
      </c>
      <c r="G111" s="29" t="s">
        <v>83</v>
      </c>
      <c r="L111" s="29" t="s">
        <v>83</v>
      </c>
      <c r="Q111" s="29" t="s">
        <v>83</v>
      </c>
      <c r="V111" s="29" t="s">
        <v>83</v>
      </c>
    </row>
    <row r="112" spans="2:22" ht="11.25" hidden="1">
      <c r="B112" s="29" t="s">
        <v>84</v>
      </c>
      <c r="G112" s="29" t="s">
        <v>84</v>
      </c>
      <c r="L112" s="29" t="s">
        <v>84</v>
      </c>
      <c r="Q112" s="29" t="s">
        <v>84</v>
      </c>
      <c r="V112" s="29" t="s">
        <v>84</v>
      </c>
    </row>
    <row r="113" spans="2:22" ht="11.25" hidden="1">
      <c r="B113" s="29" t="s">
        <v>85</v>
      </c>
      <c r="G113" s="29" t="s">
        <v>85</v>
      </c>
      <c r="L113" s="29" t="s">
        <v>85</v>
      </c>
      <c r="Q113" s="29" t="s">
        <v>85</v>
      </c>
      <c r="V113" s="29" t="s">
        <v>85</v>
      </c>
    </row>
    <row r="114" spans="2:22" ht="11.25" hidden="1">
      <c r="B114" s="29" t="s">
        <v>86</v>
      </c>
      <c r="G114" s="29" t="s">
        <v>86</v>
      </c>
      <c r="L114" s="29" t="s">
        <v>86</v>
      </c>
      <c r="Q114" s="29" t="s">
        <v>86</v>
      </c>
      <c r="V114" s="29" t="s">
        <v>86</v>
      </c>
    </row>
    <row r="115" spans="2:22" ht="11.25" hidden="1">
      <c r="B115" s="29" t="s">
        <v>87</v>
      </c>
      <c r="G115" s="29" t="s">
        <v>87</v>
      </c>
      <c r="L115" s="29" t="s">
        <v>87</v>
      </c>
      <c r="Q115" s="29" t="s">
        <v>87</v>
      </c>
      <c r="V115" s="29" t="s">
        <v>87</v>
      </c>
    </row>
    <row r="116" spans="2:22" ht="11.25" hidden="1">
      <c r="B116" s="29" t="s">
        <v>88</v>
      </c>
      <c r="G116" s="29" t="s">
        <v>88</v>
      </c>
      <c r="L116" s="29" t="s">
        <v>88</v>
      </c>
      <c r="Q116" s="29" t="s">
        <v>88</v>
      </c>
      <c r="V116" s="29" t="s">
        <v>88</v>
      </c>
    </row>
    <row r="117" spans="2:22" ht="11.25" hidden="1">
      <c r="B117" s="29" t="s">
        <v>89</v>
      </c>
      <c r="G117" s="29" t="s">
        <v>89</v>
      </c>
      <c r="L117" s="29" t="s">
        <v>89</v>
      </c>
      <c r="Q117" s="29" t="s">
        <v>89</v>
      </c>
      <c r="V117" s="29" t="s">
        <v>89</v>
      </c>
    </row>
    <row r="118" spans="2:22" ht="11.25" hidden="1">
      <c r="B118" s="29" t="s">
        <v>90</v>
      </c>
      <c r="G118" s="29" t="s">
        <v>90</v>
      </c>
      <c r="L118" s="29" t="s">
        <v>90</v>
      </c>
      <c r="Q118" s="29" t="s">
        <v>90</v>
      </c>
      <c r="V118" s="29" t="s">
        <v>90</v>
      </c>
    </row>
    <row r="119" spans="2:22" ht="11.25" hidden="1">
      <c r="B119" s="29" t="s">
        <v>91</v>
      </c>
      <c r="G119" s="29" t="s">
        <v>91</v>
      </c>
      <c r="L119" s="29" t="s">
        <v>91</v>
      </c>
      <c r="Q119" s="29" t="s">
        <v>91</v>
      </c>
      <c r="V119" s="29" t="s">
        <v>91</v>
      </c>
    </row>
    <row r="120" spans="2:22" ht="11.25" hidden="1">
      <c r="B120" s="29" t="s">
        <v>92</v>
      </c>
      <c r="G120" s="29" t="s">
        <v>92</v>
      </c>
      <c r="L120" s="29" t="s">
        <v>92</v>
      </c>
      <c r="Q120" s="29" t="s">
        <v>92</v>
      </c>
      <c r="V120" s="29" t="s">
        <v>92</v>
      </c>
    </row>
    <row r="121" spans="2:22" ht="11.25" hidden="1">
      <c r="B121" s="29" t="s">
        <v>93</v>
      </c>
      <c r="G121" s="29" t="s">
        <v>93</v>
      </c>
      <c r="L121" s="29" t="s">
        <v>93</v>
      </c>
      <c r="Q121" s="29" t="s">
        <v>93</v>
      </c>
      <c r="V121" s="29" t="s">
        <v>93</v>
      </c>
    </row>
    <row r="122" spans="2:22" ht="11.25" hidden="1">
      <c r="B122" s="29" t="s">
        <v>94</v>
      </c>
      <c r="G122" s="29" t="s">
        <v>94</v>
      </c>
      <c r="L122" s="29" t="s">
        <v>94</v>
      </c>
      <c r="Q122" s="29" t="s">
        <v>94</v>
      </c>
      <c r="V122" s="29" t="s">
        <v>94</v>
      </c>
    </row>
    <row r="123" spans="2:22" ht="11.25" hidden="1">
      <c r="B123" s="29" t="s">
        <v>95</v>
      </c>
      <c r="G123" s="29" t="s">
        <v>95</v>
      </c>
      <c r="L123" s="29" t="s">
        <v>95</v>
      </c>
      <c r="Q123" s="29" t="s">
        <v>95</v>
      </c>
      <c r="V123" s="29" t="s">
        <v>95</v>
      </c>
    </row>
    <row r="124" spans="2:22" ht="11.25" hidden="1">
      <c r="B124" s="29" t="s">
        <v>96</v>
      </c>
      <c r="G124" s="29" t="s">
        <v>96</v>
      </c>
      <c r="L124" s="29" t="s">
        <v>96</v>
      </c>
      <c r="Q124" s="29" t="s">
        <v>96</v>
      </c>
      <c r="V124" s="29" t="s">
        <v>96</v>
      </c>
    </row>
    <row r="125" spans="2:22" ht="11.25" hidden="1">
      <c r="B125" s="29" t="s">
        <v>97</v>
      </c>
      <c r="G125" s="29" t="s">
        <v>97</v>
      </c>
      <c r="L125" s="29" t="s">
        <v>97</v>
      </c>
      <c r="Q125" s="29" t="s">
        <v>97</v>
      </c>
      <c r="V125" s="29" t="s">
        <v>97</v>
      </c>
    </row>
    <row r="126" spans="2:22" ht="11.25" hidden="1">
      <c r="B126" s="29" t="s">
        <v>98</v>
      </c>
      <c r="G126" s="29" t="s">
        <v>98</v>
      </c>
      <c r="L126" s="29" t="s">
        <v>98</v>
      </c>
      <c r="Q126" s="29" t="s">
        <v>98</v>
      </c>
      <c r="V126" s="29" t="s">
        <v>98</v>
      </c>
    </row>
    <row r="127" spans="2:22" ht="11.25" hidden="1">
      <c r="B127" s="29" t="s">
        <v>99</v>
      </c>
      <c r="G127" s="29" t="s">
        <v>99</v>
      </c>
      <c r="L127" s="29" t="s">
        <v>99</v>
      </c>
      <c r="Q127" s="29" t="s">
        <v>99</v>
      </c>
      <c r="V127" s="29" t="s">
        <v>99</v>
      </c>
    </row>
    <row r="128" spans="2:22" ht="11.25" hidden="1">
      <c r="B128" s="29" t="s">
        <v>100</v>
      </c>
      <c r="G128" s="29" t="s">
        <v>100</v>
      </c>
      <c r="L128" s="29" t="s">
        <v>100</v>
      </c>
      <c r="Q128" s="29" t="s">
        <v>100</v>
      </c>
      <c r="V128" s="29" t="s">
        <v>100</v>
      </c>
    </row>
    <row r="129" spans="2:22" ht="11.25" hidden="1">
      <c r="B129" s="29" t="s">
        <v>101</v>
      </c>
      <c r="G129" s="29" t="s">
        <v>101</v>
      </c>
      <c r="L129" s="29" t="s">
        <v>101</v>
      </c>
      <c r="Q129" s="29" t="s">
        <v>101</v>
      </c>
      <c r="V129" s="29" t="s">
        <v>101</v>
      </c>
    </row>
    <row r="130" spans="2:22" ht="11.25" hidden="1">
      <c r="B130" s="29" t="s">
        <v>102</v>
      </c>
      <c r="G130" s="29" t="s">
        <v>102</v>
      </c>
      <c r="L130" s="29" t="s">
        <v>102</v>
      </c>
      <c r="Q130" s="29" t="s">
        <v>102</v>
      </c>
      <c r="V130" s="29" t="s">
        <v>102</v>
      </c>
    </row>
    <row r="131" spans="2:22" ht="11.25" hidden="1">
      <c r="B131" s="29" t="s">
        <v>103</v>
      </c>
      <c r="G131" s="29" t="s">
        <v>103</v>
      </c>
      <c r="L131" s="29" t="s">
        <v>103</v>
      </c>
      <c r="Q131" s="29" t="s">
        <v>103</v>
      </c>
      <c r="V131" s="29" t="s">
        <v>103</v>
      </c>
    </row>
    <row r="132" spans="2:22" ht="11.25" hidden="1">
      <c r="B132" s="29" t="s">
        <v>104</v>
      </c>
      <c r="G132" s="29" t="s">
        <v>104</v>
      </c>
      <c r="L132" s="29" t="s">
        <v>104</v>
      </c>
      <c r="Q132" s="29" t="s">
        <v>104</v>
      </c>
      <c r="V132" s="29" t="s">
        <v>104</v>
      </c>
    </row>
    <row r="133" spans="2:22" ht="11.25" hidden="1">
      <c r="B133" s="29" t="s">
        <v>105</v>
      </c>
      <c r="G133" s="29" t="s">
        <v>105</v>
      </c>
      <c r="L133" s="29" t="s">
        <v>105</v>
      </c>
      <c r="Q133" s="29" t="s">
        <v>105</v>
      </c>
      <c r="V133" s="29" t="s">
        <v>105</v>
      </c>
    </row>
    <row r="134" spans="2:22" ht="11.25" hidden="1">
      <c r="B134" s="29" t="s">
        <v>106</v>
      </c>
      <c r="G134" s="29" t="s">
        <v>106</v>
      </c>
      <c r="L134" s="29" t="s">
        <v>106</v>
      </c>
      <c r="Q134" s="29" t="s">
        <v>106</v>
      </c>
      <c r="V134" s="29" t="s">
        <v>106</v>
      </c>
    </row>
    <row r="135" spans="2:22" ht="11.25" hidden="1">
      <c r="B135" s="29" t="s">
        <v>107</v>
      </c>
      <c r="G135" s="29" t="s">
        <v>107</v>
      </c>
      <c r="L135" s="29" t="s">
        <v>107</v>
      </c>
      <c r="Q135" s="29" t="s">
        <v>107</v>
      </c>
      <c r="V135" s="29" t="s">
        <v>107</v>
      </c>
    </row>
    <row r="136" spans="2:22" ht="11.25" hidden="1">
      <c r="B136" s="29" t="s">
        <v>108</v>
      </c>
      <c r="G136" s="29" t="s">
        <v>108</v>
      </c>
      <c r="L136" s="29" t="s">
        <v>108</v>
      </c>
      <c r="Q136" s="29" t="s">
        <v>108</v>
      </c>
      <c r="V136" s="29" t="s">
        <v>108</v>
      </c>
    </row>
    <row r="137" spans="2:22" ht="11.25" hidden="1">
      <c r="B137" s="29" t="s">
        <v>109</v>
      </c>
      <c r="G137" s="29" t="s">
        <v>109</v>
      </c>
      <c r="L137" s="29" t="s">
        <v>109</v>
      </c>
      <c r="Q137" s="29" t="s">
        <v>109</v>
      </c>
      <c r="V137" s="29" t="s">
        <v>109</v>
      </c>
    </row>
    <row r="138" spans="2:22" ht="11.25" hidden="1">
      <c r="B138" s="29" t="s">
        <v>7</v>
      </c>
      <c r="G138" s="29" t="s">
        <v>7</v>
      </c>
      <c r="L138" s="29" t="s">
        <v>7</v>
      </c>
      <c r="Q138" s="29" t="s">
        <v>7</v>
      </c>
      <c r="V138" s="29" t="s">
        <v>7</v>
      </c>
    </row>
    <row r="139" spans="2:22" ht="11.25" hidden="1">
      <c r="B139" s="29" t="s">
        <v>110</v>
      </c>
      <c r="G139" s="29" t="s">
        <v>110</v>
      </c>
      <c r="L139" s="29" t="s">
        <v>110</v>
      </c>
      <c r="Q139" s="29" t="s">
        <v>110</v>
      </c>
      <c r="V139" s="29" t="s">
        <v>110</v>
      </c>
    </row>
    <row r="140" spans="2:22" ht="11.25" hidden="1">
      <c r="B140" s="29" t="s">
        <v>6</v>
      </c>
      <c r="G140" s="29" t="s">
        <v>6</v>
      </c>
      <c r="L140" s="29" t="s">
        <v>6</v>
      </c>
      <c r="Q140" s="29" t="s">
        <v>6</v>
      </c>
      <c r="V140" s="29" t="s">
        <v>6</v>
      </c>
    </row>
    <row r="141" spans="2:22" ht="11.25" hidden="1">
      <c r="B141" s="29" t="s">
        <v>111</v>
      </c>
      <c r="G141" s="29" t="s">
        <v>111</v>
      </c>
      <c r="L141" s="29" t="s">
        <v>111</v>
      </c>
      <c r="Q141" s="29" t="s">
        <v>111</v>
      </c>
      <c r="V141" s="29" t="s">
        <v>111</v>
      </c>
    </row>
    <row r="142" spans="2:22" ht="11.25" hidden="1">
      <c r="B142" s="29" t="s">
        <v>112</v>
      </c>
      <c r="G142" s="29" t="s">
        <v>112</v>
      </c>
      <c r="L142" s="29" t="s">
        <v>112</v>
      </c>
      <c r="Q142" s="29" t="s">
        <v>112</v>
      </c>
      <c r="V142" s="29" t="s">
        <v>112</v>
      </c>
    </row>
    <row r="143" spans="2:22" ht="11.25" hidden="1">
      <c r="B143" s="29" t="s">
        <v>113</v>
      </c>
      <c r="G143" s="29" t="s">
        <v>113</v>
      </c>
      <c r="L143" s="29" t="s">
        <v>113</v>
      </c>
      <c r="Q143" s="29" t="s">
        <v>113</v>
      </c>
      <c r="V143" s="29" t="s">
        <v>113</v>
      </c>
    </row>
    <row r="144" spans="2:22" ht="11.25" hidden="1">
      <c r="B144" s="29" t="s">
        <v>114</v>
      </c>
      <c r="G144" s="29" t="s">
        <v>114</v>
      </c>
      <c r="L144" s="29" t="s">
        <v>114</v>
      </c>
      <c r="Q144" s="29" t="s">
        <v>114</v>
      </c>
      <c r="V144" s="29" t="s">
        <v>114</v>
      </c>
    </row>
    <row r="145" spans="2:22" ht="11.25" hidden="1">
      <c r="B145" s="29" t="s">
        <v>115</v>
      </c>
      <c r="G145" s="29" t="s">
        <v>115</v>
      </c>
      <c r="L145" s="29" t="s">
        <v>115</v>
      </c>
      <c r="Q145" s="29" t="s">
        <v>115</v>
      </c>
      <c r="V145" s="29" t="s">
        <v>115</v>
      </c>
    </row>
    <row r="146" spans="2:22" ht="11.25" hidden="1">
      <c r="B146" s="29" t="s">
        <v>116</v>
      </c>
      <c r="G146" s="29" t="s">
        <v>116</v>
      </c>
      <c r="L146" s="29" t="s">
        <v>116</v>
      </c>
      <c r="Q146" s="29" t="s">
        <v>116</v>
      </c>
      <c r="V146" s="29" t="s">
        <v>116</v>
      </c>
    </row>
    <row r="147" spans="2:22" ht="11.25" hidden="1">
      <c r="B147" s="29" t="s">
        <v>117</v>
      </c>
      <c r="G147" s="29" t="s">
        <v>117</v>
      </c>
      <c r="L147" s="29" t="s">
        <v>117</v>
      </c>
      <c r="Q147" s="29" t="s">
        <v>117</v>
      </c>
      <c r="V147" s="29" t="s">
        <v>117</v>
      </c>
    </row>
    <row r="148" spans="2:22" ht="11.25" hidden="1">
      <c r="B148" s="29" t="s">
        <v>118</v>
      </c>
      <c r="G148" s="29" t="s">
        <v>118</v>
      </c>
      <c r="L148" s="29" t="s">
        <v>118</v>
      </c>
      <c r="Q148" s="29" t="s">
        <v>118</v>
      </c>
      <c r="V148" s="29" t="s">
        <v>118</v>
      </c>
    </row>
    <row r="149" spans="2:22" ht="11.25" hidden="1">
      <c r="B149" s="29" t="s">
        <v>119</v>
      </c>
      <c r="G149" s="29" t="s">
        <v>119</v>
      </c>
      <c r="L149" s="29" t="s">
        <v>119</v>
      </c>
      <c r="Q149" s="29" t="s">
        <v>119</v>
      </c>
      <c r="V149" s="29" t="s">
        <v>119</v>
      </c>
    </row>
    <row r="150" spans="2:22" ht="11.25" hidden="1">
      <c r="B150" s="29" t="s">
        <v>120</v>
      </c>
      <c r="G150" s="29" t="s">
        <v>120</v>
      </c>
      <c r="L150" s="29" t="s">
        <v>120</v>
      </c>
      <c r="Q150" s="29" t="s">
        <v>120</v>
      </c>
      <c r="V150" s="29" t="s">
        <v>120</v>
      </c>
    </row>
    <row r="151" spans="2:22" ht="11.25" hidden="1">
      <c r="B151" s="29" t="s">
        <v>121</v>
      </c>
      <c r="G151" s="29" t="s">
        <v>121</v>
      </c>
      <c r="L151" s="29" t="s">
        <v>121</v>
      </c>
      <c r="Q151" s="29" t="s">
        <v>121</v>
      </c>
      <c r="V151" s="29" t="s">
        <v>121</v>
      </c>
    </row>
    <row r="152" spans="2:22" ht="11.25" hidden="1">
      <c r="B152" s="29" t="s">
        <v>122</v>
      </c>
      <c r="G152" s="29" t="s">
        <v>122</v>
      </c>
      <c r="L152" s="29" t="s">
        <v>122</v>
      </c>
      <c r="Q152" s="29" t="s">
        <v>122</v>
      </c>
      <c r="V152" s="29" t="s">
        <v>122</v>
      </c>
    </row>
    <row r="153" spans="2:22" ht="11.25" hidden="1">
      <c r="B153" s="29" t="s">
        <v>123</v>
      </c>
      <c r="G153" s="29" t="s">
        <v>123</v>
      </c>
      <c r="L153" s="29" t="s">
        <v>123</v>
      </c>
      <c r="Q153" s="29" t="s">
        <v>123</v>
      </c>
      <c r="V153" s="29" t="s">
        <v>123</v>
      </c>
    </row>
  </sheetData>
  <sheetProtection/>
  <mergeCells count="27">
    <mergeCell ref="A1:AD1"/>
    <mergeCell ref="AC2:AD2"/>
    <mergeCell ref="AC27:AD27"/>
    <mergeCell ref="AA29:AB29"/>
    <mergeCell ref="B27:F27"/>
    <mergeCell ref="AA2:AB2"/>
    <mergeCell ref="AA27:AB27"/>
    <mergeCell ref="AA28:AB28"/>
    <mergeCell ref="B2:F2"/>
    <mergeCell ref="L27:P27"/>
    <mergeCell ref="B29:F29"/>
    <mergeCell ref="G29:K29"/>
    <mergeCell ref="L29:P29"/>
    <mergeCell ref="Q29:U29"/>
    <mergeCell ref="V29:Z29"/>
    <mergeCell ref="G2:K2"/>
    <mergeCell ref="G27:K27"/>
    <mergeCell ref="Q2:U2"/>
    <mergeCell ref="V2:Z2"/>
    <mergeCell ref="Q27:U27"/>
    <mergeCell ref="B28:F28"/>
    <mergeCell ref="G28:K28"/>
    <mergeCell ref="L28:P28"/>
    <mergeCell ref="Q28:U28"/>
    <mergeCell ref="V28:Z28"/>
    <mergeCell ref="L2:P2"/>
    <mergeCell ref="V27:Z27"/>
  </mergeCells>
  <printOptions/>
  <pageMargins left="0.11811023622047245" right="0.15748031496062992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2016-10-16T19:01:34Z</cp:lastPrinted>
  <dcterms:created xsi:type="dcterms:W3CDTF">2003-06-13T07:01:41Z</dcterms:created>
  <dcterms:modified xsi:type="dcterms:W3CDTF">2022-09-30T21:39:21Z</dcterms:modified>
  <cp:category/>
  <cp:version/>
  <cp:contentType/>
  <cp:contentStatus/>
</cp:coreProperties>
</file>